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Girdiler" sheetId="1" r:id="rId1"/>
    <sheet name="Sonuçlar" sheetId="2" r:id="rId2"/>
    <sheet name="Senaryolar" sheetId="3" r:id="rId3"/>
    <sheet name="Hakkında" sheetId="4" r:id="rId4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8" customWidth="1"/>
    <col min="3" max="3" width="10" customWidth="1"/>
    <col min="4" max="4" width="60" customWidth="1"/>
  </cols>
  <sheetData>
    <row r="1">
      <c r="A1" t="inlineStr" s="1">
        <is>
          <t xml:space="preserve">Girdi</t>
        </is>
      </c>
      <c r="B1" t="inlineStr" s="1">
        <is>
          <t xml:space="preserve">Tutar</t>
        </is>
      </c>
      <c r="C1" t="inlineStr" s="1">
        <is>
          <t xml:space="preserve">Oran</t>
        </is>
      </c>
      <c r="D1" t="inlineStr" s="1">
        <is>
          <t xml:space="preserve">Açıklama</t>
        </is>
      </c>
    </row>
    <row r="2">
      <c r="A2" t="inlineStr" s="2">
        <is>
          <t xml:space="preserve">Pre-money değerleme (Örnek)</t>
        </is>
      </c>
      <c r="B2" s="5">
        <v>40000000</v>
      </c>
      <c r="C2" s="4"/>
      <c r="D2" t="inlineStr" s="2">
        <is>
          <t xml:space="preserve">Yatırımdan önceki değer; havuz ve SAFE dönüşümü bunun içinde</t>
        </is>
      </c>
    </row>
    <row r="3">
      <c r="A3" t="inlineStr" s="2">
        <is>
          <t xml:space="preserve">Yeni yatırım tutarı (Örnek)</t>
        </is>
      </c>
      <c r="B3" s="5">
        <v>10000000</v>
      </c>
      <c r="C3" s="4"/>
      <c r="D3" t="inlineStr" s="2">
        <is>
          <t xml:space="preserve">Bu turda şirkete girecek para</t>
        </is>
      </c>
    </row>
    <row r="4">
      <c r="A4" t="inlineStr" s="2">
        <is>
          <t xml:space="preserve">ESOP hedefi, tur sonrası (Örnek)</t>
        </is>
      </c>
      <c r="B4" s="5"/>
      <c r="C4" s="4">
        <v>0.1</v>
      </c>
      <c r="D4" t="inlineStr" s="2">
        <is>
          <t xml:space="preserve">Tur sonrası sermayede çalışan havuzunun payı</t>
        </is>
      </c>
    </row>
    <row r="5">
      <c r="A5" t="inlineStr" s="2">
        <is>
          <t xml:space="preserve">SAFE tutarı (Örnek)</t>
        </is>
      </c>
      <c r="B5" s="5">
        <v>2000000</v>
      </c>
      <c r="C5" s="4"/>
      <c r="D5" t="inlineStr" s="2">
        <is>
          <t xml:space="preserve">SAFE yoksa 0 yazın</t>
        </is>
      </c>
    </row>
    <row r="6">
      <c r="A6" t="inlineStr" s="2">
        <is>
          <t xml:space="preserve">SAFE değerleme tavanı (Örnek)</t>
        </is>
      </c>
      <c r="B6" s="5">
        <v>20000000</v>
      </c>
      <c r="C6" s="4"/>
      <c r="D6" t="inlineStr" s="2">
        <is>
          <t xml:space="preserve">Post-money tavan; tavan yoksa 0</t>
        </is>
      </c>
    </row>
    <row r="7">
      <c r="A7" t="inlineStr" s="2">
        <is>
          <t xml:space="preserve">SAFE iskontosu (Örnek)</t>
        </is>
      </c>
      <c r="B7" s="5"/>
      <c r="C7" s="4">
        <v>0.2</v>
      </c>
      <c r="D7" t="inlineStr" s="2">
        <is>
          <t xml:space="preserve">Tur fiyatına indirim; iskonto yoksa 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8" customWidth="1"/>
    <col min="3" max="3" width="10" customWidth="1"/>
    <col min="4" max="4" width="60" customWidth="1"/>
  </cols>
  <sheetData>
    <row r="1">
      <c r="A1" t="inlineStr" s="1">
        <is>
          <t xml:space="preserve">Sonuç</t>
        </is>
      </c>
      <c r="B1" t="inlineStr" s="1">
        <is>
          <t xml:space="preserve">Tutar</t>
        </is>
      </c>
      <c r="C1" t="inlineStr" s="1">
        <is>
          <t xml:space="preserve">Oran</t>
        </is>
      </c>
      <c r="D1" t="inlineStr" s="1">
        <is>
          <t xml:space="preserve">Nasıl hesaplanır</t>
        </is>
      </c>
    </row>
    <row r="2">
      <c r="A2" t="inlineStr" s="2">
        <is>
          <t xml:space="preserve">Post-money değerleme</t>
        </is>
      </c>
      <c r="B2" s="5">
        <f>Girdiler!B2+Girdiler!B3</f>
      </c>
      <c r="C2" s="4"/>
      <c r="D2" t="inlineStr" s="2">
        <is>
          <t xml:space="preserve">Pre-money + yatırım</t>
        </is>
      </c>
    </row>
    <row r="3">
      <c r="A3" t="inlineStr" s="2">
        <is>
          <t xml:space="preserve">Yeni yatırımcının payı</t>
        </is>
      </c>
      <c r="B3" s="5"/>
      <c r="C3" s="4">
        <f>IF(B2=0,0,Girdiler!B3/B2)</f>
      </c>
      <c r="D3" t="inlineStr" s="2">
        <is>
          <t xml:space="preserve">Yatırım ÷ post-money</t>
        </is>
      </c>
    </row>
    <row r="4">
      <c r="A4" t="inlineStr" s="2">
        <is>
          <t xml:space="preserve">SAFE etkin değerlemesi</t>
        </is>
      </c>
      <c r="B4" s="5">
        <f>IF(Girdiler!B5=0,0,MIN(IF(Girdiler!B6&gt;0,Girdiler!B6,Girdiler!B2),Girdiler!B2*(1-Girdiler!C7)))</f>
      </c>
      <c r="C4" s="4"/>
      <c r="D4" t="inlineStr" s="2">
        <is>
          <t xml:space="preserve">Tavan ile iskontolu pre-money'den düşük olanı</t>
        </is>
      </c>
    </row>
    <row r="5">
      <c r="A5" t="inlineStr" s="2">
        <is>
          <t xml:space="preserve">Uygulanan SAFE kuralı</t>
        </is>
      </c>
      <c r="B5" s="5">
        <f>IF(Girdiler!B5=0,"SAFE yok",IF(B4&gt;=Girdiler!B2,"Tur fiyatı",IF(AND(Girdiler!B6&gt;0,B4=Girdiler!B6),"Tavan","İskonto")))</f>
      </c>
      <c r="C5" s="4"/>
      <c r="D5" t="inlineStr" s="2">
        <is>
          <t xml:space="preserve">Hangi ayarın dönüşümü belirlediği</t>
        </is>
      </c>
    </row>
    <row r="6">
      <c r="A6" t="inlineStr" s="2">
        <is>
          <t xml:space="preserve">SAFE payı, tur öncesi</t>
        </is>
      </c>
      <c r="B6" s="5"/>
      <c r="C6" s="4">
        <f>IF(B4=0,0,Girdiler!B5/B4)</f>
      </c>
      <c r="D6" t="inlineStr" s="2">
        <is>
          <t xml:space="preserve">SAFE tutarı ÷ etkin değerleme</t>
        </is>
      </c>
    </row>
    <row r="7">
      <c r="A7" t="inlineStr" s="2">
        <is>
          <t xml:space="preserve">SAFE payı, tur sonrası</t>
        </is>
      </c>
      <c r="B7" s="5"/>
      <c r="C7" s="4">
        <f>C6*(1-C3)</f>
      </c>
      <c r="D7" t="inlineStr" s="2">
        <is>
          <t xml:space="preserve">Yeni yatırımla seyrelmiş SAFE payı</t>
        </is>
      </c>
    </row>
    <row r="8">
      <c r="A8" t="inlineStr" s="2">
        <is>
          <t xml:space="preserve">ESOP havuzu, tur sonrası</t>
        </is>
      </c>
      <c r="B8" s="5"/>
      <c r="C8" s="4">
        <f>Girdiler!C4</f>
      </c>
      <c r="D8" t="inlineStr" s="2">
        <is>
          <t xml:space="preserve">Hedef; pre-money'den açıldığı varsayılır</t>
        </is>
      </c>
    </row>
    <row r="9">
      <c r="A9" t="inlineStr" s="2">
        <is>
          <t xml:space="preserve">Kurucuların tur sonrası payı</t>
        </is>
      </c>
      <c r="B9" s="5"/>
      <c r="C9" s="4">
        <f>1-C3-C7-C8</f>
      </c>
      <c r="D9" t="inlineStr" s="2">
        <is>
          <t xml:space="preserve">Kalan pay; kurucular arasında mevcut oranlarla bölünür</t>
        </is>
      </c>
    </row>
    <row r="10">
      <c r="A10" t="inlineStr" s="2">
        <is>
          <t xml:space="preserve">Kurucu payının tur fiyatındaki değeri</t>
        </is>
      </c>
      <c r="B10" s="5">
        <f>C9*B2</f>
      </c>
      <c r="C10" s="4"/>
      <c r="D10" t="inlineStr" s="2">
        <is>
          <t xml:space="preserve">Kurucular için etkin pre-money: pre-money − havuz − SAFE</t>
        </is>
      </c>
    </row>
    <row r="11">
      <c r="A11" t="inlineStr" s="2">
        <is>
          <t xml:space="preserve">SAFE payının tur fiyatındaki değeri</t>
        </is>
      </c>
      <c r="B11" s="5">
        <f>C7*B2</f>
      </c>
      <c r="C11" s="4"/>
      <c r="D11" t="inlineStr" s="2">
        <is>
          <t xml:space="preserve">SAFE yatırımcısının kâğıt değeri</t>
        </is>
      </c>
    </row>
    <row r="12">
      <c r="A12" t="inlineStr" s="2">
        <is>
          <t xml:space="preserve">Kontrol: toplam pay</t>
        </is>
      </c>
      <c r="B12" s="5"/>
      <c r="C12" s="4">
        <f>C3+C7+C8+C9</f>
      </c>
      <c r="D12" t="inlineStr" s="2">
        <is>
          <t xml:space="preserve">%100 olmalı; kurucu payı eksiye düşerse girdileri kontrol edin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6" customWidth="1"/>
    <col min="3" max="3" width="16" customWidth="1"/>
    <col min="4" max="4" width="12" customWidth="1"/>
    <col min="5" max="5" width="16" customWidth="1"/>
    <col min="6" max="6" width="14" customWidth="1"/>
    <col min="7" max="7" width="12" customWidth="1"/>
    <col min="8" max="8" width="18" customWidth="1"/>
  </cols>
  <sheetData>
    <row r="1">
      <c r="A1" t="inlineStr" s="1">
        <is>
          <t xml:space="preserve">Senaryo</t>
        </is>
      </c>
      <c r="B1" t="inlineStr" s="1">
        <is>
          <t xml:space="preserve">Pre-money</t>
        </is>
      </c>
      <c r="C1" t="inlineStr" s="1">
        <is>
          <t xml:space="preserve">Yatırım</t>
        </is>
      </c>
      <c r="D1" t="inlineStr" s="1">
        <is>
          <t xml:space="preserve">ESOP hedefi</t>
        </is>
      </c>
      <c r="E1" t="inlineStr" s="1">
        <is>
          <t xml:space="preserve">Post-money</t>
        </is>
      </c>
      <c r="F1" t="inlineStr" s="1">
        <is>
          <t xml:space="preserve">Yatırımcı payı</t>
        </is>
      </c>
      <c r="G1" t="inlineStr" s="1">
        <is>
          <t xml:space="preserve">Kurucu payı</t>
        </is>
      </c>
      <c r="H1" t="inlineStr" s="1">
        <is>
          <t xml:space="preserve">Kurucu payının değeri</t>
        </is>
      </c>
    </row>
    <row r="2">
      <c r="A2" t="inlineStr" s="2">
        <is>
          <t xml:space="preserve">Teklif A (Örnek)</t>
        </is>
      </c>
      <c r="B2" s="5">
        <v>32000000</v>
      </c>
      <c r="C2" s="5">
        <v>10000000</v>
      </c>
      <c r="D2" s="4">
        <v>0.05</v>
      </c>
      <c r="E2" s="5">
        <f>B2+C2</f>
      </c>
      <c r="F2" s="4">
        <f>IF(E2=0,0,C2/E2)</f>
      </c>
      <c r="G2" s="4">
        <f>1-F2-D2</f>
      </c>
      <c r="H2" s="5">
        <f>G2*E2</f>
      </c>
    </row>
    <row r="3">
      <c r="A3" t="inlineStr" s="2">
        <is>
          <t xml:space="preserve">Teklif B (Örnek)</t>
        </is>
      </c>
      <c r="B3" s="5">
        <v>40000000</v>
      </c>
      <c r="C3" s="5">
        <v>10000000</v>
      </c>
      <c r="D3" s="4">
        <v>0.15</v>
      </c>
      <c r="E3" s="5">
        <f>B3+C3</f>
      </c>
      <c r="F3" s="4">
        <f>IF(E3=0,0,C3/E3)</f>
      </c>
      <c r="G3" s="4">
        <f>1-F3-D3</f>
      </c>
      <c r="H3" s="5">
        <f>G3*E3</f>
      </c>
    </row>
    <row r="4">
      <c r="A4" t="inlineStr" s="2">
        <is>
          <t xml:space="preserve">Teklif C</t>
        </is>
      </c>
      <c r="B4" s="5">
        <v>0</v>
      </c>
      <c r="C4" s="5">
        <v>0</v>
      </c>
      <c r="D4" s="4">
        <v>0</v>
      </c>
      <c r="E4" s="5">
        <f>B4+C4</f>
      </c>
      <c r="F4" s="4">
        <f>IF(E4=0,0,C4/E4)</f>
      </c>
      <c r="G4" s="4">
        <f>1-F4-D4</f>
      </c>
      <c r="H4" s="5">
        <f>G4*E4</f>
      </c>
    </row>
  </sheetData>
</worksheet>
</file>

<file path=xl/worksheets/sheet4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Değerleme ve tur hesaplayıcı</t>
        </is>
      </c>
    </row>
    <row r="2">
      <c r="A2" t="inlineStr" s="2">
        <is>
          <t xml:space="preserve">Bu dosya tek bir fiyatlı yatırım turunda post-money değerlemeyi, yeni yatırımcının payını, varsa SAFE'in dönüşümünü ve kurucuların tur sonrası payını hesaplar.</t>
        </is>
      </c>
    </row>
    <row r="3">
      <c r="A3" t="inlineStr" s="2">
        <is>
          <t xml:space="preserve">Girdiler sayfasında 'Örnek' yazan değerleri kendi rakamlarınızla değiştirin. Tutarlar TL'dir; dolarla çalışıyorsanız bütün tutarları dolar girin. Oranlar yüzde olarak görünür (0,20 = %20).</t>
        </is>
      </c>
    </row>
    <row r="4">
      <c r="A4" t="inlineStr" s="2">
        <is>
          <t xml:space="preserve">ESOP hedefi, tur sonrası tam seyreltilmiş sermayedeki havuz payıdır ve pre-money'nin içinden açıldığı varsayılır (option pool shuffle). Havuz zaten varsa ve hedefin üstündeyse hedefe mevcut havuzu yazın.</t>
        </is>
      </c>
    </row>
    <row r="5">
      <c r="A5" t="inlineStr" s="2">
        <is>
          <t xml:space="preserve">SAFE: post-money tavan mantığı kullanılır. Etkin değerleme, tavan ile iskontolu pre-money'den düşük olanıdır; SAFE turdan önceki sermayenin 'SAFE tutarı ÷ etkin değerleme' kadarına dönüşür, sonra yeni yatırımla seyrelir. Tavan yoksa 0, iskonto yoksa 0 yazın. Tek SAFE varsayılır; birden fazlaysa tutarları ve tavanları ayrı hesaplayıp toplayın.</t>
        </is>
      </c>
    </row>
    <row r="6">
      <c r="A6" t="inlineStr" s="2">
        <is>
          <t xml:space="preserve">Senaryolar sayfası farklı pre-money tekliflerini SAFE olmadan yan yana karşılaştırır.</t>
        </is>
      </c>
    </row>
    <row r="7">
      <c r="A7" t="inlineStr" s="2">
        <is>
          <t xml:space="preserve">Basitleştirilmiş bir modeldir: tek sınıf pay varsayar; tasfiye tercihi, faiz, emisyon primi ve vergi hesaplamaz. Hukuki veya mali danışmanlık değildir; gerçek bir tur için avukatınız ve mali müşavirinizle çalışın.</t>
        </is>
      </c>
    </row>
    <row r="8">
      <c r="A8" t="inlineStr" s="2">
        <is>
          <t xml:space="preserve">Ortak Alan Atölye · ortakalan.io/atolye · Ücretsiz kullanılabilir; kaynak gösterirseniz seviniriz.</t>
        </is>
      </c>
    </row>
  </sheetData>
</worksheet>
</file>