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Anket" sheetId="1" r:id="rId1"/>
    <sheet name="Van Westendorp" sheetId="2" r:id="rId2"/>
    <sheet name="Sonuç" sheetId="3" r:id="rId3"/>
    <sheet name="Paketler" sheetId="4" r:id="rId4"/>
    <sheet name="Fiyat değişikliği" sheetId="5" r:id="rId5"/>
    <sheet name="Hakkında" sheetId="6" r:id="rId6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3" customWidth="1"/>
    <col min="3" max="3" width="15" customWidth="1"/>
    <col min="4" max="4" width="20" customWidth="1"/>
    <col min="5" max="5" width="14" customWidth="1"/>
    <col min="6" max="6" width="20" customWidth="1"/>
  </cols>
  <sheetData>
    <row r="1">
      <c r="A1" t="inlineStr" s="1">
        <is>
          <t xml:space="preserve">Yanıtlayan</t>
        </is>
      </c>
      <c r="B1" t="inlineStr" s="1">
        <is>
          <t xml:space="preserve">Çok ucuz (TL)</t>
        </is>
      </c>
      <c r="C1" t="inlineStr" s="1">
        <is>
          <t xml:space="preserve">Ucuz / fırsat (TL)</t>
        </is>
      </c>
      <c r="D1" t="inlineStr" s="1">
        <is>
          <t xml:space="preserve">Pahalı ama düşünülebilir (TL)</t>
        </is>
      </c>
      <c r="E1" t="inlineStr" s="1">
        <is>
          <t xml:space="preserve">Çok pahalı (TL)</t>
        </is>
      </c>
      <c r="F1" t="inlineStr" s="1">
        <is>
          <t xml:space="preserve">Segment / not</t>
        </is>
      </c>
    </row>
    <row r="2">
      <c r="A2" t="inlineStr" s="2">
        <is>
          <t xml:space="preserve">Örnek 1</t>
        </is>
      </c>
      <c r="B2" s="3">
        <v>200</v>
      </c>
      <c r="C2" s="3">
        <v>350</v>
      </c>
      <c r="D2" s="3">
        <v>600</v>
      </c>
      <c r="E2" s="3">
        <v>900</v>
      </c>
      <c r="F2" s="2"/>
    </row>
    <row r="3">
      <c r="A3" t="inlineStr" s="2">
        <is>
          <t xml:space="preserve">Örnek 2</t>
        </is>
      </c>
      <c r="B3" s="3">
        <v>300</v>
      </c>
      <c r="C3" s="3">
        <v>450</v>
      </c>
      <c r="D3" s="3">
        <v>700</v>
      </c>
      <c r="E3" s="3">
        <v>1000</v>
      </c>
      <c r="F3" s="2"/>
    </row>
    <row r="4">
      <c r="A4" t="inlineStr" s="2">
        <is>
          <t xml:space="preserve">Örnek 3</t>
        </is>
      </c>
      <c r="B4" s="3">
        <v>100</v>
      </c>
      <c r="C4" s="3">
        <v>250</v>
      </c>
      <c r="D4" s="3">
        <v>450</v>
      </c>
      <c r="E4" s="3">
        <v>600</v>
      </c>
      <c r="F4" s="2"/>
    </row>
    <row r="5">
      <c r="A5" t="inlineStr" s="2">
        <is>
          <t xml:space="preserve">Örnek 4</t>
        </is>
      </c>
      <c r="B5" s="3">
        <v>400</v>
      </c>
      <c r="C5" s="3">
        <v>550</v>
      </c>
      <c r="D5" s="3">
        <v>900</v>
      </c>
      <c r="E5" s="3">
        <v>1300</v>
      </c>
      <c r="F5" s="2"/>
    </row>
    <row r="6">
      <c r="A6" t="inlineStr" s="2">
        <is>
          <t xml:space="preserve">Örnek 5</t>
        </is>
      </c>
      <c r="B6" s="3">
        <v>150</v>
      </c>
      <c r="C6" s="3">
        <v>300</v>
      </c>
      <c r="D6" s="3">
        <v>550</v>
      </c>
      <c r="E6" s="3">
        <v>800</v>
      </c>
      <c r="F6" s="2"/>
    </row>
    <row r="7">
      <c r="A7" t="inlineStr" s="2">
        <is>
          <t xml:space="preserve">Örnek 6</t>
        </is>
      </c>
      <c r="B7" s="3">
        <v>250</v>
      </c>
      <c r="C7" s="3">
        <v>400</v>
      </c>
      <c r="D7" s="3">
        <v>650</v>
      </c>
      <c r="E7" s="3">
        <v>850</v>
      </c>
      <c r="F7" s="2"/>
    </row>
    <row r="8">
      <c r="A8" t="inlineStr" s="2">
        <is>
          <t xml:space="preserve">Örnek 7</t>
        </is>
      </c>
      <c r="B8" s="3">
        <v>350</v>
      </c>
      <c r="C8" s="3">
        <v>500</v>
      </c>
      <c r="D8" s="3">
        <v>850</v>
      </c>
      <c r="E8" s="3">
        <v>1200</v>
      </c>
      <c r="F8" s="2"/>
    </row>
    <row r="9">
      <c r="A9" t="inlineStr" s="2">
        <is>
          <t xml:space="preserve">Örnek 8</t>
        </is>
      </c>
      <c r="B9" s="3">
        <v>100</v>
      </c>
      <c r="C9" s="3">
        <v>200</v>
      </c>
      <c r="D9" s="3">
        <v>400</v>
      </c>
      <c r="E9" s="3">
        <v>550</v>
      </c>
      <c r="F9" s="2"/>
    </row>
    <row r="10">
      <c r="A10" t="inlineStr" s="2">
        <is>
          <t xml:space="preserve">Örnek 9</t>
        </is>
      </c>
      <c r="B10" s="3">
        <v>300</v>
      </c>
      <c r="C10" s="3">
        <v>450</v>
      </c>
      <c r="D10" s="3">
        <v>750</v>
      </c>
      <c r="E10" s="3">
        <v>1100</v>
      </c>
      <c r="F10" s="2"/>
    </row>
    <row r="11">
      <c r="A11" t="inlineStr" s="2">
        <is>
          <t xml:space="preserve">Örnek 10</t>
        </is>
      </c>
      <c r="B11" s="3">
        <v>200</v>
      </c>
      <c r="C11" s="3">
        <v>350</v>
      </c>
      <c r="D11" s="3">
        <v>600</v>
      </c>
      <c r="E11" s="3">
        <v>750</v>
      </c>
      <c r="F11" s="2"/>
    </row>
    <row r="12">
      <c r="A12" t="inlineStr" s="2">
        <is>
          <t xml:space="preserve">Örnek 11</t>
        </is>
      </c>
      <c r="B12" s="3">
        <v>250</v>
      </c>
      <c r="C12" s="3">
        <v>400</v>
      </c>
      <c r="D12" s="3">
        <v>700</v>
      </c>
      <c r="E12" s="3">
        <v>950</v>
      </c>
      <c r="F12" s="2"/>
    </row>
    <row r="13">
      <c r="A13" t="inlineStr" s="2">
        <is>
          <t xml:space="preserve">Örnek 12</t>
        </is>
      </c>
      <c r="B13" s="3">
        <v>150</v>
      </c>
      <c r="C13" s="3">
        <v>300</v>
      </c>
      <c r="D13" s="3">
        <v>500</v>
      </c>
      <c r="E13" s="3">
        <v>700</v>
      </c>
      <c r="F13" s="2"/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3" customWidth="1"/>
    <col min="3" max="3" width="11" customWidth="1"/>
    <col min="4" max="4" width="12" customWidth="1"/>
    <col min="5" max="5" width="14" customWidth="1"/>
    <col min="6" max="6" width="15" customWidth="1"/>
    <col min="7" max="7" width="15" customWidth="1"/>
    <col min="8" max="8" width="15" customWidth="1"/>
    <col min="9" max="9" width="17" customWidth="1"/>
  </cols>
  <sheetData>
    <row r="1">
      <c r="A1" t="inlineStr" s="1">
        <is>
          <t xml:space="preserve">Fiyat (TL)</t>
        </is>
      </c>
      <c r="B1" t="inlineStr" s="1">
        <is>
          <t xml:space="preserve">Çok ucuz diyen</t>
        </is>
      </c>
      <c r="C1" t="inlineStr" s="1">
        <is>
          <t xml:space="preserve">Ucuz diyen</t>
        </is>
      </c>
      <c r="D1" t="inlineStr" s="1">
        <is>
          <t xml:space="preserve">Pahalı diyen</t>
        </is>
      </c>
      <c r="E1" t="inlineStr" s="1">
        <is>
          <t xml:space="preserve">Çok pahalı diyen</t>
        </is>
      </c>
      <c r="F1" t="inlineStr" s="1">
        <is>
          <t xml:space="preserve">Kesişim: alt sınır</t>
        </is>
      </c>
      <c r="G1" t="inlineStr" s="1">
        <is>
          <t xml:space="preserve">Kesişim: üst sınır</t>
        </is>
      </c>
      <c r="H1" t="inlineStr" s="1">
        <is>
          <t xml:space="preserve">Kesişim: optimal</t>
        </is>
      </c>
      <c r="I1" t="inlineStr" s="1">
        <is>
          <t xml:space="preserve">Kesişim: kayıtsızlık</t>
        </is>
      </c>
    </row>
    <row r="2">
      <c r="A2" s="3">
        <v>50</v>
      </c>
      <c r="B2" s="4">
        <f>IF(COUNT(Anket!$B$2:$B$201)=0,"",COUNTIF(Anket!$B$2:$B$201,"&gt;="&amp;A2)/COUNT(Anket!$B$2:$B$201))</f>
      </c>
      <c r="C2" s="4">
        <f>IF(COUNT(Anket!$C$2:$C$201)=0,"",COUNTIF(Anket!$C$2:$C$201,"&gt;="&amp;A2)/COUNT(Anket!$C$2:$C$201))</f>
      </c>
      <c r="D2" s="4">
        <f>IF(COUNT(Anket!$D$2:$D$201)=0,"",COUNTIF(Anket!$D$2:$D$201,"&lt;="&amp;A2)/COUNT(Anket!$D$2:$D$201))</f>
      </c>
      <c r="E2" s="4">
        <f>IF(COUNT(Anket!$E$2:$E$201)=0,"",COUNTIF(Anket!$E$2:$E$201,"&lt;="&amp;A2)/COUNT(Anket!$E$2:$E$201))</f>
      </c>
      <c r="F2" s="2">
        <f>IF(AND(ISNUMBER(B2),B2-D2&gt;0,B3-D3&lt;=0),A3,"")</f>
      </c>
      <c r="G2" s="2">
        <f>IF(AND(ISNUMBER(C2),C2-E2&gt;0,C3-E3&lt;=0),A3,"")</f>
      </c>
      <c r="H2" s="2">
        <f>IF(AND(ISNUMBER(B2),B2-E2&gt;0,B3-E3&lt;=0),A3,"")</f>
      </c>
      <c r="I2" s="2">
        <f>IF(AND(ISNUMBER(C2),C2-D2&gt;0,C3-D3&lt;=0),A3,"")</f>
      </c>
    </row>
    <row r="3">
      <c r="A3" s="3">
        <f>A2+50</f>
      </c>
      <c r="B3" s="4">
        <f>IF(COUNT(Anket!$B$2:$B$201)=0,"",COUNTIF(Anket!$B$2:$B$201,"&gt;="&amp;A3)/COUNT(Anket!$B$2:$B$201))</f>
      </c>
      <c r="C3" s="4">
        <f>IF(COUNT(Anket!$C$2:$C$201)=0,"",COUNTIF(Anket!$C$2:$C$201,"&gt;="&amp;A3)/COUNT(Anket!$C$2:$C$201))</f>
      </c>
      <c r="D3" s="4">
        <f>IF(COUNT(Anket!$D$2:$D$201)=0,"",COUNTIF(Anket!$D$2:$D$201,"&lt;="&amp;A3)/COUNT(Anket!$D$2:$D$201))</f>
      </c>
      <c r="E3" s="4">
        <f>IF(COUNT(Anket!$E$2:$E$201)=0,"",COUNTIF(Anket!$E$2:$E$201,"&lt;="&amp;A3)/COUNT(Anket!$E$2:$E$201))</f>
      </c>
      <c r="F3" s="2">
        <f>IF(AND(ISNUMBER(B3),B3-D3&gt;0,B4-D4&lt;=0),A4,"")</f>
      </c>
      <c r="G3" s="2">
        <f>IF(AND(ISNUMBER(C3),C3-E3&gt;0,C4-E4&lt;=0),A4,"")</f>
      </c>
      <c r="H3" s="2">
        <f>IF(AND(ISNUMBER(B3),B3-E3&gt;0,B4-E4&lt;=0),A4,"")</f>
      </c>
      <c r="I3" s="2">
        <f>IF(AND(ISNUMBER(C3),C3-D3&gt;0,C4-D4&lt;=0),A4,"")</f>
      </c>
    </row>
    <row r="4">
      <c r="A4" s="3">
        <f>A3+50</f>
      </c>
      <c r="B4" s="4">
        <f>IF(COUNT(Anket!$B$2:$B$201)=0,"",COUNTIF(Anket!$B$2:$B$201,"&gt;="&amp;A4)/COUNT(Anket!$B$2:$B$201))</f>
      </c>
      <c r="C4" s="4">
        <f>IF(COUNT(Anket!$C$2:$C$201)=0,"",COUNTIF(Anket!$C$2:$C$201,"&gt;="&amp;A4)/COUNT(Anket!$C$2:$C$201))</f>
      </c>
      <c r="D4" s="4">
        <f>IF(COUNT(Anket!$D$2:$D$201)=0,"",COUNTIF(Anket!$D$2:$D$201,"&lt;="&amp;A4)/COUNT(Anket!$D$2:$D$201))</f>
      </c>
      <c r="E4" s="4">
        <f>IF(COUNT(Anket!$E$2:$E$201)=0,"",COUNTIF(Anket!$E$2:$E$201,"&lt;="&amp;A4)/COUNT(Anket!$E$2:$E$201))</f>
      </c>
      <c r="F4" s="2">
        <f>IF(AND(ISNUMBER(B4),B4-D4&gt;0,B5-D5&lt;=0),A5,"")</f>
      </c>
      <c r="G4" s="2">
        <f>IF(AND(ISNUMBER(C4),C4-E4&gt;0,C5-E5&lt;=0),A5,"")</f>
      </c>
      <c r="H4" s="2">
        <f>IF(AND(ISNUMBER(B4),B4-E4&gt;0,B5-E5&lt;=0),A5,"")</f>
      </c>
      <c r="I4" s="2">
        <f>IF(AND(ISNUMBER(C4),C4-D4&gt;0,C5-D5&lt;=0),A5,"")</f>
      </c>
    </row>
    <row r="5">
      <c r="A5" s="3">
        <f>A4+50</f>
      </c>
      <c r="B5" s="4">
        <f>IF(COUNT(Anket!$B$2:$B$201)=0,"",COUNTIF(Anket!$B$2:$B$201,"&gt;="&amp;A5)/COUNT(Anket!$B$2:$B$201))</f>
      </c>
      <c r="C5" s="4">
        <f>IF(COUNT(Anket!$C$2:$C$201)=0,"",COUNTIF(Anket!$C$2:$C$201,"&gt;="&amp;A5)/COUNT(Anket!$C$2:$C$201))</f>
      </c>
      <c r="D5" s="4">
        <f>IF(COUNT(Anket!$D$2:$D$201)=0,"",COUNTIF(Anket!$D$2:$D$201,"&lt;="&amp;A5)/COUNT(Anket!$D$2:$D$201))</f>
      </c>
      <c r="E5" s="4">
        <f>IF(COUNT(Anket!$E$2:$E$201)=0,"",COUNTIF(Anket!$E$2:$E$201,"&lt;="&amp;A5)/COUNT(Anket!$E$2:$E$201))</f>
      </c>
      <c r="F5" s="2">
        <f>IF(AND(ISNUMBER(B5),B5-D5&gt;0,B6-D6&lt;=0),A6,"")</f>
      </c>
      <c r="G5" s="2">
        <f>IF(AND(ISNUMBER(C5),C5-E5&gt;0,C6-E6&lt;=0),A6,"")</f>
      </c>
      <c r="H5" s="2">
        <f>IF(AND(ISNUMBER(B5),B5-E5&gt;0,B6-E6&lt;=0),A6,"")</f>
      </c>
      <c r="I5" s="2">
        <f>IF(AND(ISNUMBER(C5),C5-D5&gt;0,C6-D6&lt;=0),A6,"")</f>
      </c>
    </row>
    <row r="6">
      <c r="A6" s="3">
        <f>A5+50</f>
      </c>
      <c r="B6" s="4">
        <f>IF(COUNT(Anket!$B$2:$B$201)=0,"",COUNTIF(Anket!$B$2:$B$201,"&gt;="&amp;A6)/COUNT(Anket!$B$2:$B$201))</f>
      </c>
      <c r="C6" s="4">
        <f>IF(COUNT(Anket!$C$2:$C$201)=0,"",COUNTIF(Anket!$C$2:$C$201,"&gt;="&amp;A6)/COUNT(Anket!$C$2:$C$201))</f>
      </c>
      <c r="D6" s="4">
        <f>IF(COUNT(Anket!$D$2:$D$201)=0,"",COUNTIF(Anket!$D$2:$D$201,"&lt;="&amp;A6)/COUNT(Anket!$D$2:$D$201))</f>
      </c>
      <c r="E6" s="4">
        <f>IF(COUNT(Anket!$E$2:$E$201)=0,"",COUNTIF(Anket!$E$2:$E$201,"&lt;="&amp;A6)/COUNT(Anket!$E$2:$E$201))</f>
      </c>
      <c r="F6" s="2">
        <f>IF(AND(ISNUMBER(B6),B6-D6&gt;0,B7-D7&lt;=0),A7,"")</f>
      </c>
      <c r="G6" s="2">
        <f>IF(AND(ISNUMBER(C6),C6-E6&gt;0,C7-E7&lt;=0),A7,"")</f>
      </c>
      <c r="H6" s="2">
        <f>IF(AND(ISNUMBER(B6),B6-E6&gt;0,B7-E7&lt;=0),A7,"")</f>
      </c>
      <c r="I6" s="2">
        <f>IF(AND(ISNUMBER(C6),C6-D6&gt;0,C7-D7&lt;=0),A7,"")</f>
      </c>
    </row>
    <row r="7">
      <c r="A7" s="3">
        <f>A6+50</f>
      </c>
      <c r="B7" s="4">
        <f>IF(COUNT(Anket!$B$2:$B$201)=0,"",COUNTIF(Anket!$B$2:$B$201,"&gt;="&amp;A7)/COUNT(Anket!$B$2:$B$201))</f>
      </c>
      <c r="C7" s="4">
        <f>IF(COUNT(Anket!$C$2:$C$201)=0,"",COUNTIF(Anket!$C$2:$C$201,"&gt;="&amp;A7)/COUNT(Anket!$C$2:$C$201))</f>
      </c>
      <c r="D7" s="4">
        <f>IF(COUNT(Anket!$D$2:$D$201)=0,"",COUNTIF(Anket!$D$2:$D$201,"&lt;="&amp;A7)/COUNT(Anket!$D$2:$D$201))</f>
      </c>
      <c r="E7" s="4">
        <f>IF(COUNT(Anket!$E$2:$E$201)=0,"",COUNTIF(Anket!$E$2:$E$201,"&lt;="&amp;A7)/COUNT(Anket!$E$2:$E$201))</f>
      </c>
      <c r="F7" s="2">
        <f>IF(AND(ISNUMBER(B7),B7-D7&gt;0,B8-D8&lt;=0),A8,"")</f>
      </c>
      <c r="G7" s="2">
        <f>IF(AND(ISNUMBER(C7),C7-E7&gt;0,C8-E8&lt;=0),A8,"")</f>
      </c>
      <c r="H7" s="2">
        <f>IF(AND(ISNUMBER(B7),B7-E7&gt;0,B8-E8&lt;=0),A8,"")</f>
      </c>
      <c r="I7" s="2">
        <f>IF(AND(ISNUMBER(C7),C7-D7&gt;0,C8-D8&lt;=0),A8,"")</f>
      </c>
    </row>
    <row r="8">
      <c r="A8" s="3">
        <f>A7+50</f>
      </c>
      <c r="B8" s="4">
        <f>IF(COUNT(Anket!$B$2:$B$201)=0,"",COUNTIF(Anket!$B$2:$B$201,"&gt;="&amp;A8)/COUNT(Anket!$B$2:$B$201))</f>
      </c>
      <c r="C8" s="4">
        <f>IF(COUNT(Anket!$C$2:$C$201)=0,"",COUNTIF(Anket!$C$2:$C$201,"&gt;="&amp;A8)/COUNT(Anket!$C$2:$C$201))</f>
      </c>
      <c r="D8" s="4">
        <f>IF(COUNT(Anket!$D$2:$D$201)=0,"",COUNTIF(Anket!$D$2:$D$201,"&lt;="&amp;A8)/COUNT(Anket!$D$2:$D$201))</f>
      </c>
      <c r="E8" s="4">
        <f>IF(COUNT(Anket!$E$2:$E$201)=0,"",COUNTIF(Anket!$E$2:$E$201,"&lt;="&amp;A8)/COUNT(Anket!$E$2:$E$201))</f>
      </c>
      <c r="F8" s="2">
        <f>IF(AND(ISNUMBER(B8),B8-D8&gt;0,B9-D9&lt;=0),A9,"")</f>
      </c>
      <c r="G8" s="2">
        <f>IF(AND(ISNUMBER(C8),C8-E8&gt;0,C9-E9&lt;=0),A9,"")</f>
      </c>
      <c r="H8" s="2">
        <f>IF(AND(ISNUMBER(B8),B8-E8&gt;0,B9-E9&lt;=0),A9,"")</f>
      </c>
      <c r="I8" s="2">
        <f>IF(AND(ISNUMBER(C8),C8-D8&gt;0,C9-D9&lt;=0),A9,"")</f>
      </c>
    </row>
    <row r="9">
      <c r="A9" s="3">
        <f>A8+50</f>
      </c>
      <c r="B9" s="4">
        <f>IF(COUNT(Anket!$B$2:$B$201)=0,"",COUNTIF(Anket!$B$2:$B$201,"&gt;="&amp;A9)/COUNT(Anket!$B$2:$B$201))</f>
      </c>
      <c r="C9" s="4">
        <f>IF(COUNT(Anket!$C$2:$C$201)=0,"",COUNTIF(Anket!$C$2:$C$201,"&gt;="&amp;A9)/COUNT(Anket!$C$2:$C$201))</f>
      </c>
      <c r="D9" s="4">
        <f>IF(COUNT(Anket!$D$2:$D$201)=0,"",COUNTIF(Anket!$D$2:$D$201,"&lt;="&amp;A9)/COUNT(Anket!$D$2:$D$201))</f>
      </c>
      <c r="E9" s="4">
        <f>IF(COUNT(Anket!$E$2:$E$201)=0,"",COUNTIF(Anket!$E$2:$E$201,"&lt;="&amp;A9)/COUNT(Anket!$E$2:$E$201))</f>
      </c>
      <c r="F9" s="2">
        <f>IF(AND(ISNUMBER(B9),B9-D9&gt;0,B10-D10&lt;=0),A10,"")</f>
      </c>
      <c r="G9" s="2">
        <f>IF(AND(ISNUMBER(C9),C9-E9&gt;0,C10-E10&lt;=0),A10,"")</f>
      </c>
      <c r="H9" s="2">
        <f>IF(AND(ISNUMBER(B9),B9-E9&gt;0,B10-E10&lt;=0),A10,"")</f>
      </c>
      <c r="I9" s="2">
        <f>IF(AND(ISNUMBER(C9),C9-D9&gt;0,C10-D10&lt;=0),A10,"")</f>
      </c>
    </row>
    <row r="10">
      <c r="A10" s="3">
        <f>A9+50</f>
      </c>
      <c r="B10" s="4">
        <f>IF(COUNT(Anket!$B$2:$B$201)=0,"",COUNTIF(Anket!$B$2:$B$201,"&gt;="&amp;A10)/COUNT(Anket!$B$2:$B$201))</f>
      </c>
      <c r="C10" s="4">
        <f>IF(COUNT(Anket!$C$2:$C$201)=0,"",COUNTIF(Anket!$C$2:$C$201,"&gt;="&amp;A10)/COUNT(Anket!$C$2:$C$201))</f>
      </c>
      <c r="D10" s="4">
        <f>IF(COUNT(Anket!$D$2:$D$201)=0,"",COUNTIF(Anket!$D$2:$D$201,"&lt;="&amp;A10)/COUNT(Anket!$D$2:$D$201))</f>
      </c>
      <c r="E10" s="4">
        <f>IF(COUNT(Anket!$E$2:$E$201)=0,"",COUNTIF(Anket!$E$2:$E$201,"&lt;="&amp;A10)/COUNT(Anket!$E$2:$E$201))</f>
      </c>
      <c r="F10" s="2">
        <f>IF(AND(ISNUMBER(B10),B10-D10&gt;0,B11-D11&lt;=0),A11,"")</f>
      </c>
      <c r="G10" s="2">
        <f>IF(AND(ISNUMBER(C10),C10-E10&gt;0,C11-E11&lt;=0),A11,"")</f>
      </c>
      <c r="H10" s="2">
        <f>IF(AND(ISNUMBER(B10),B10-E10&gt;0,B11-E11&lt;=0),A11,"")</f>
      </c>
      <c r="I10" s="2">
        <f>IF(AND(ISNUMBER(C10),C10-D10&gt;0,C11-D11&lt;=0),A11,"")</f>
      </c>
    </row>
    <row r="11">
      <c r="A11" s="3">
        <f>A10+50</f>
      </c>
      <c r="B11" s="4">
        <f>IF(COUNT(Anket!$B$2:$B$201)=0,"",COUNTIF(Anket!$B$2:$B$201,"&gt;="&amp;A11)/COUNT(Anket!$B$2:$B$201))</f>
      </c>
      <c r="C11" s="4">
        <f>IF(COUNT(Anket!$C$2:$C$201)=0,"",COUNTIF(Anket!$C$2:$C$201,"&gt;="&amp;A11)/COUNT(Anket!$C$2:$C$201))</f>
      </c>
      <c r="D11" s="4">
        <f>IF(COUNT(Anket!$D$2:$D$201)=0,"",COUNTIF(Anket!$D$2:$D$201,"&lt;="&amp;A11)/COUNT(Anket!$D$2:$D$201))</f>
      </c>
      <c r="E11" s="4">
        <f>IF(COUNT(Anket!$E$2:$E$201)=0,"",COUNTIF(Anket!$E$2:$E$201,"&lt;="&amp;A11)/COUNT(Anket!$E$2:$E$201))</f>
      </c>
      <c r="F11" s="2">
        <f>IF(AND(ISNUMBER(B11),B11-D11&gt;0,B12-D12&lt;=0),A12,"")</f>
      </c>
      <c r="G11" s="2">
        <f>IF(AND(ISNUMBER(C11),C11-E11&gt;0,C12-E12&lt;=0),A12,"")</f>
      </c>
      <c r="H11" s="2">
        <f>IF(AND(ISNUMBER(B11),B11-E11&gt;0,B12-E12&lt;=0),A12,"")</f>
      </c>
      <c r="I11" s="2">
        <f>IF(AND(ISNUMBER(C11),C11-D11&gt;0,C12-D12&lt;=0),A12,"")</f>
      </c>
    </row>
    <row r="12">
      <c r="A12" s="3">
        <f>A11+50</f>
      </c>
      <c r="B12" s="4">
        <f>IF(COUNT(Anket!$B$2:$B$201)=0,"",COUNTIF(Anket!$B$2:$B$201,"&gt;="&amp;A12)/COUNT(Anket!$B$2:$B$201))</f>
      </c>
      <c r="C12" s="4">
        <f>IF(COUNT(Anket!$C$2:$C$201)=0,"",COUNTIF(Anket!$C$2:$C$201,"&gt;="&amp;A12)/COUNT(Anket!$C$2:$C$201))</f>
      </c>
      <c r="D12" s="4">
        <f>IF(COUNT(Anket!$D$2:$D$201)=0,"",COUNTIF(Anket!$D$2:$D$201,"&lt;="&amp;A12)/COUNT(Anket!$D$2:$D$201))</f>
      </c>
      <c r="E12" s="4">
        <f>IF(COUNT(Anket!$E$2:$E$201)=0,"",COUNTIF(Anket!$E$2:$E$201,"&lt;="&amp;A12)/COUNT(Anket!$E$2:$E$201))</f>
      </c>
      <c r="F12" s="2">
        <f>IF(AND(ISNUMBER(B12),B12-D12&gt;0,B13-D13&lt;=0),A13,"")</f>
      </c>
      <c r="G12" s="2">
        <f>IF(AND(ISNUMBER(C12),C12-E12&gt;0,C13-E13&lt;=0),A13,"")</f>
      </c>
      <c r="H12" s="2">
        <f>IF(AND(ISNUMBER(B12),B12-E12&gt;0,B13-E13&lt;=0),A13,"")</f>
      </c>
      <c r="I12" s="2">
        <f>IF(AND(ISNUMBER(C12),C12-D12&gt;0,C13-D13&lt;=0),A13,"")</f>
      </c>
    </row>
    <row r="13">
      <c r="A13" s="3">
        <f>A12+50</f>
      </c>
      <c r="B13" s="4">
        <f>IF(COUNT(Anket!$B$2:$B$201)=0,"",COUNTIF(Anket!$B$2:$B$201,"&gt;="&amp;A13)/COUNT(Anket!$B$2:$B$201))</f>
      </c>
      <c r="C13" s="4">
        <f>IF(COUNT(Anket!$C$2:$C$201)=0,"",COUNTIF(Anket!$C$2:$C$201,"&gt;="&amp;A13)/COUNT(Anket!$C$2:$C$201))</f>
      </c>
      <c r="D13" s="4">
        <f>IF(COUNT(Anket!$D$2:$D$201)=0,"",COUNTIF(Anket!$D$2:$D$201,"&lt;="&amp;A13)/COUNT(Anket!$D$2:$D$201))</f>
      </c>
      <c r="E13" s="4">
        <f>IF(COUNT(Anket!$E$2:$E$201)=0,"",COUNTIF(Anket!$E$2:$E$201,"&lt;="&amp;A13)/COUNT(Anket!$E$2:$E$201))</f>
      </c>
      <c r="F13" s="2">
        <f>IF(AND(ISNUMBER(B13),B13-D13&gt;0,B14-D14&lt;=0),A14,"")</f>
      </c>
      <c r="G13" s="2">
        <f>IF(AND(ISNUMBER(C13),C13-E13&gt;0,C14-E14&lt;=0),A14,"")</f>
      </c>
      <c r="H13" s="2">
        <f>IF(AND(ISNUMBER(B13),B13-E13&gt;0,B14-E14&lt;=0),A14,"")</f>
      </c>
      <c r="I13" s="2">
        <f>IF(AND(ISNUMBER(C13),C13-D13&gt;0,C14-D14&lt;=0),A14,"")</f>
      </c>
    </row>
    <row r="14">
      <c r="A14" s="3">
        <f>A13+50</f>
      </c>
      <c r="B14" s="4">
        <f>IF(COUNT(Anket!$B$2:$B$201)=0,"",COUNTIF(Anket!$B$2:$B$201,"&gt;="&amp;A14)/COUNT(Anket!$B$2:$B$201))</f>
      </c>
      <c r="C14" s="4">
        <f>IF(COUNT(Anket!$C$2:$C$201)=0,"",COUNTIF(Anket!$C$2:$C$201,"&gt;="&amp;A14)/COUNT(Anket!$C$2:$C$201))</f>
      </c>
      <c r="D14" s="4">
        <f>IF(COUNT(Anket!$D$2:$D$201)=0,"",COUNTIF(Anket!$D$2:$D$201,"&lt;="&amp;A14)/COUNT(Anket!$D$2:$D$201))</f>
      </c>
      <c r="E14" s="4">
        <f>IF(COUNT(Anket!$E$2:$E$201)=0,"",COUNTIF(Anket!$E$2:$E$201,"&lt;="&amp;A14)/COUNT(Anket!$E$2:$E$201))</f>
      </c>
      <c r="F14" s="2">
        <f>IF(AND(ISNUMBER(B14),B14-D14&gt;0,B15-D15&lt;=0),A15,"")</f>
      </c>
      <c r="G14" s="2">
        <f>IF(AND(ISNUMBER(C14),C14-E14&gt;0,C15-E15&lt;=0),A15,"")</f>
      </c>
      <c r="H14" s="2">
        <f>IF(AND(ISNUMBER(B14),B14-E14&gt;0,B15-E15&lt;=0),A15,"")</f>
      </c>
      <c r="I14" s="2">
        <f>IF(AND(ISNUMBER(C14),C14-D14&gt;0,C15-D15&lt;=0),A15,"")</f>
      </c>
    </row>
    <row r="15">
      <c r="A15" s="3">
        <f>A14+50</f>
      </c>
      <c r="B15" s="4">
        <f>IF(COUNT(Anket!$B$2:$B$201)=0,"",COUNTIF(Anket!$B$2:$B$201,"&gt;="&amp;A15)/COUNT(Anket!$B$2:$B$201))</f>
      </c>
      <c r="C15" s="4">
        <f>IF(COUNT(Anket!$C$2:$C$201)=0,"",COUNTIF(Anket!$C$2:$C$201,"&gt;="&amp;A15)/COUNT(Anket!$C$2:$C$201))</f>
      </c>
      <c r="D15" s="4">
        <f>IF(COUNT(Anket!$D$2:$D$201)=0,"",COUNTIF(Anket!$D$2:$D$201,"&lt;="&amp;A15)/COUNT(Anket!$D$2:$D$201))</f>
      </c>
      <c r="E15" s="4">
        <f>IF(COUNT(Anket!$E$2:$E$201)=0,"",COUNTIF(Anket!$E$2:$E$201,"&lt;="&amp;A15)/COUNT(Anket!$E$2:$E$201))</f>
      </c>
      <c r="F15" s="2">
        <f>IF(AND(ISNUMBER(B15),B15-D15&gt;0,B16-D16&lt;=0),A16,"")</f>
      </c>
      <c r="G15" s="2">
        <f>IF(AND(ISNUMBER(C15),C15-E15&gt;0,C16-E16&lt;=0),A16,"")</f>
      </c>
      <c r="H15" s="2">
        <f>IF(AND(ISNUMBER(B15),B15-E15&gt;0,B16-E16&lt;=0),A16,"")</f>
      </c>
      <c r="I15" s="2">
        <f>IF(AND(ISNUMBER(C15),C15-D15&gt;0,C16-D16&lt;=0),A16,"")</f>
      </c>
    </row>
    <row r="16">
      <c r="A16" s="3">
        <f>A15+50</f>
      </c>
      <c r="B16" s="4">
        <f>IF(COUNT(Anket!$B$2:$B$201)=0,"",COUNTIF(Anket!$B$2:$B$201,"&gt;="&amp;A16)/COUNT(Anket!$B$2:$B$201))</f>
      </c>
      <c r="C16" s="4">
        <f>IF(COUNT(Anket!$C$2:$C$201)=0,"",COUNTIF(Anket!$C$2:$C$201,"&gt;="&amp;A16)/COUNT(Anket!$C$2:$C$201))</f>
      </c>
      <c r="D16" s="4">
        <f>IF(COUNT(Anket!$D$2:$D$201)=0,"",COUNTIF(Anket!$D$2:$D$201,"&lt;="&amp;A16)/COUNT(Anket!$D$2:$D$201))</f>
      </c>
      <c r="E16" s="4">
        <f>IF(COUNT(Anket!$E$2:$E$201)=0,"",COUNTIF(Anket!$E$2:$E$201,"&lt;="&amp;A16)/COUNT(Anket!$E$2:$E$201))</f>
      </c>
      <c r="F16" s="2">
        <f>IF(AND(ISNUMBER(B16),B16-D16&gt;0,B17-D17&lt;=0),A17,"")</f>
      </c>
      <c r="G16" s="2">
        <f>IF(AND(ISNUMBER(C16),C16-E16&gt;0,C17-E17&lt;=0),A17,"")</f>
      </c>
      <c r="H16" s="2">
        <f>IF(AND(ISNUMBER(B16),B16-E16&gt;0,B17-E17&lt;=0),A17,"")</f>
      </c>
      <c r="I16" s="2">
        <f>IF(AND(ISNUMBER(C16),C16-D16&gt;0,C17-D17&lt;=0),A17,"")</f>
      </c>
    </row>
    <row r="17">
      <c r="A17" s="3">
        <f>A16+50</f>
      </c>
      <c r="B17" s="4">
        <f>IF(COUNT(Anket!$B$2:$B$201)=0,"",COUNTIF(Anket!$B$2:$B$201,"&gt;="&amp;A17)/COUNT(Anket!$B$2:$B$201))</f>
      </c>
      <c r="C17" s="4">
        <f>IF(COUNT(Anket!$C$2:$C$201)=0,"",COUNTIF(Anket!$C$2:$C$201,"&gt;="&amp;A17)/COUNT(Anket!$C$2:$C$201))</f>
      </c>
      <c r="D17" s="4">
        <f>IF(COUNT(Anket!$D$2:$D$201)=0,"",COUNTIF(Anket!$D$2:$D$201,"&lt;="&amp;A17)/COUNT(Anket!$D$2:$D$201))</f>
      </c>
      <c r="E17" s="4">
        <f>IF(COUNT(Anket!$E$2:$E$201)=0,"",COUNTIF(Anket!$E$2:$E$201,"&lt;="&amp;A17)/COUNT(Anket!$E$2:$E$201))</f>
      </c>
      <c r="F17" s="2">
        <f>IF(AND(ISNUMBER(B17),B17-D17&gt;0,B18-D18&lt;=0),A18,"")</f>
      </c>
      <c r="G17" s="2">
        <f>IF(AND(ISNUMBER(C17),C17-E17&gt;0,C18-E18&lt;=0),A18,"")</f>
      </c>
      <c r="H17" s="2">
        <f>IF(AND(ISNUMBER(B17),B17-E17&gt;0,B18-E18&lt;=0),A18,"")</f>
      </c>
      <c r="I17" s="2">
        <f>IF(AND(ISNUMBER(C17),C17-D17&gt;0,C18-D18&lt;=0),A18,"")</f>
      </c>
    </row>
    <row r="18">
      <c r="A18" s="3">
        <f>A17+50</f>
      </c>
      <c r="B18" s="4">
        <f>IF(COUNT(Anket!$B$2:$B$201)=0,"",COUNTIF(Anket!$B$2:$B$201,"&gt;="&amp;A18)/COUNT(Anket!$B$2:$B$201))</f>
      </c>
      <c r="C18" s="4">
        <f>IF(COUNT(Anket!$C$2:$C$201)=0,"",COUNTIF(Anket!$C$2:$C$201,"&gt;="&amp;A18)/COUNT(Anket!$C$2:$C$201))</f>
      </c>
      <c r="D18" s="4">
        <f>IF(COUNT(Anket!$D$2:$D$201)=0,"",COUNTIF(Anket!$D$2:$D$201,"&lt;="&amp;A18)/COUNT(Anket!$D$2:$D$201))</f>
      </c>
      <c r="E18" s="4">
        <f>IF(COUNT(Anket!$E$2:$E$201)=0,"",COUNTIF(Anket!$E$2:$E$201,"&lt;="&amp;A18)/COUNT(Anket!$E$2:$E$201))</f>
      </c>
      <c r="F18" s="2">
        <f>IF(AND(ISNUMBER(B18),B18-D18&gt;0,B19-D19&lt;=0),A19,"")</f>
      </c>
      <c r="G18" s="2">
        <f>IF(AND(ISNUMBER(C18),C18-E18&gt;0,C19-E19&lt;=0),A19,"")</f>
      </c>
      <c r="H18" s="2">
        <f>IF(AND(ISNUMBER(B18),B18-E18&gt;0,B19-E19&lt;=0),A19,"")</f>
      </c>
      <c r="I18" s="2">
        <f>IF(AND(ISNUMBER(C18),C18-D18&gt;0,C19-D19&lt;=0),A19,"")</f>
      </c>
    </row>
    <row r="19">
      <c r="A19" s="3">
        <f>A18+50</f>
      </c>
      <c r="B19" s="4">
        <f>IF(COUNT(Anket!$B$2:$B$201)=0,"",COUNTIF(Anket!$B$2:$B$201,"&gt;="&amp;A19)/COUNT(Anket!$B$2:$B$201))</f>
      </c>
      <c r="C19" s="4">
        <f>IF(COUNT(Anket!$C$2:$C$201)=0,"",COUNTIF(Anket!$C$2:$C$201,"&gt;="&amp;A19)/COUNT(Anket!$C$2:$C$201))</f>
      </c>
      <c r="D19" s="4">
        <f>IF(COUNT(Anket!$D$2:$D$201)=0,"",COUNTIF(Anket!$D$2:$D$201,"&lt;="&amp;A19)/COUNT(Anket!$D$2:$D$201))</f>
      </c>
      <c r="E19" s="4">
        <f>IF(COUNT(Anket!$E$2:$E$201)=0,"",COUNTIF(Anket!$E$2:$E$201,"&lt;="&amp;A19)/COUNT(Anket!$E$2:$E$201))</f>
      </c>
      <c r="F19" s="2">
        <f>IF(AND(ISNUMBER(B19),B19-D19&gt;0,B20-D20&lt;=0),A20,"")</f>
      </c>
      <c r="G19" s="2">
        <f>IF(AND(ISNUMBER(C19),C19-E19&gt;0,C20-E20&lt;=0),A20,"")</f>
      </c>
      <c r="H19" s="2">
        <f>IF(AND(ISNUMBER(B19),B19-E19&gt;0,B20-E20&lt;=0),A20,"")</f>
      </c>
      <c r="I19" s="2">
        <f>IF(AND(ISNUMBER(C19),C19-D19&gt;0,C20-D20&lt;=0),A20,"")</f>
      </c>
    </row>
    <row r="20">
      <c r="A20" s="3">
        <f>A19+50</f>
      </c>
      <c r="B20" s="4">
        <f>IF(COUNT(Anket!$B$2:$B$201)=0,"",COUNTIF(Anket!$B$2:$B$201,"&gt;="&amp;A20)/COUNT(Anket!$B$2:$B$201))</f>
      </c>
      <c r="C20" s="4">
        <f>IF(COUNT(Anket!$C$2:$C$201)=0,"",COUNTIF(Anket!$C$2:$C$201,"&gt;="&amp;A20)/COUNT(Anket!$C$2:$C$201))</f>
      </c>
      <c r="D20" s="4">
        <f>IF(COUNT(Anket!$D$2:$D$201)=0,"",COUNTIF(Anket!$D$2:$D$201,"&lt;="&amp;A20)/COUNT(Anket!$D$2:$D$201))</f>
      </c>
      <c r="E20" s="4">
        <f>IF(COUNT(Anket!$E$2:$E$201)=0,"",COUNTIF(Anket!$E$2:$E$201,"&lt;="&amp;A20)/COUNT(Anket!$E$2:$E$201))</f>
      </c>
      <c r="F20" s="2">
        <f>IF(AND(ISNUMBER(B20),B20-D20&gt;0,B21-D21&lt;=0),A21,"")</f>
      </c>
      <c r="G20" s="2">
        <f>IF(AND(ISNUMBER(C20),C20-E20&gt;0,C21-E21&lt;=0),A21,"")</f>
      </c>
      <c r="H20" s="2">
        <f>IF(AND(ISNUMBER(B20),B20-E20&gt;0,B21-E21&lt;=0),A21,"")</f>
      </c>
      <c r="I20" s="2">
        <f>IF(AND(ISNUMBER(C20),C20-D20&gt;0,C21-D21&lt;=0),A21,"")</f>
      </c>
    </row>
    <row r="21">
      <c r="A21" s="3">
        <f>A20+50</f>
      </c>
      <c r="B21" s="4">
        <f>IF(COUNT(Anket!$B$2:$B$201)=0,"",COUNTIF(Anket!$B$2:$B$201,"&gt;="&amp;A21)/COUNT(Anket!$B$2:$B$201))</f>
      </c>
      <c r="C21" s="4">
        <f>IF(COUNT(Anket!$C$2:$C$201)=0,"",COUNTIF(Anket!$C$2:$C$201,"&gt;="&amp;A21)/COUNT(Anket!$C$2:$C$201))</f>
      </c>
      <c r="D21" s="4">
        <f>IF(COUNT(Anket!$D$2:$D$201)=0,"",COUNTIF(Anket!$D$2:$D$201,"&lt;="&amp;A21)/COUNT(Anket!$D$2:$D$201))</f>
      </c>
      <c r="E21" s="4">
        <f>IF(COUNT(Anket!$E$2:$E$201)=0,"",COUNTIF(Anket!$E$2:$E$201,"&lt;="&amp;A21)/COUNT(Anket!$E$2:$E$201))</f>
      </c>
      <c r="F21" s="2">
        <f>IF(AND(ISNUMBER(B21),B21-D21&gt;0,B22-D22&lt;=0),A22,"")</f>
      </c>
      <c r="G21" s="2">
        <f>IF(AND(ISNUMBER(C21),C21-E21&gt;0,C22-E22&lt;=0),A22,"")</f>
      </c>
      <c r="H21" s="2">
        <f>IF(AND(ISNUMBER(B21),B21-E21&gt;0,B22-E22&lt;=0),A22,"")</f>
      </c>
      <c r="I21" s="2">
        <f>IF(AND(ISNUMBER(C21),C21-D21&gt;0,C22-D22&lt;=0),A22,"")</f>
      </c>
    </row>
    <row r="22">
      <c r="A22" s="3">
        <f>A21+50</f>
      </c>
      <c r="B22" s="4">
        <f>IF(COUNT(Anket!$B$2:$B$201)=0,"",COUNTIF(Anket!$B$2:$B$201,"&gt;="&amp;A22)/COUNT(Anket!$B$2:$B$201))</f>
      </c>
      <c r="C22" s="4">
        <f>IF(COUNT(Anket!$C$2:$C$201)=0,"",COUNTIF(Anket!$C$2:$C$201,"&gt;="&amp;A22)/COUNT(Anket!$C$2:$C$201))</f>
      </c>
      <c r="D22" s="4">
        <f>IF(COUNT(Anket!$D$2:$D$201)=0,"",COUNTIF(Anket!$D$2:$D$201,"&lt;="&amp;A22)/COUNT(Anket!$D$2:$D$201))</f>
      </c>
      <c r="E22" s="4">
        <f>IF(COUNT(Anket!$E$2:$E$201)=0,"",COUNTIF(Anket!$E$2:$E$201,"&lt;="&amp;A22)/COUNT(Anket!$E$2:$E$201))</f>
      </c>
      <c r="F22" s="2">
        <f>IF(AND(ISNUMBER(B22),B22-D22&gt;0,B23-D23&lt;=0),A23,"")</f>
      </c>
      <c r="G22" s="2">
        <f>IF(AND(ISNUMBER(C22),C22-E22&gt;0,C23-E23&lt;=0),A23,"")</f>
      </c>
      <c r="H22" s="2">
        <f>IF(AND(ISNUMBER(B22),B22-E22&gt;0,B23-E23&lt;=0),A23,"")</f>
      </c>
      <c r="I22" s="2">
        <f>IF(AND(ISNUMBER(C22),C22-D22&gt;0,C23-D23&lt;=0),A23,"")</f>
      </c>
    </row>
    <row r="23">
      <c r="A23" s="3">
        <f>A22+50</f>
      </c>
      <c r="B23" s="4">
        <f>IF(COUNT(Anket!$B$2:$B$201)=0,"",COUNTIF(Anket!$B$2:$B$201,"&gt;="&amp;A23)/COUNT(Anket!$B$2:$B$201))</f>
      </c>
      <c r="C23" s="4">
        <f>IF(COUNT(Anket!$C$2:$C$201)=0,"",COUNTIF(Anket!$C$2:$C$201,"&gt;="&amp;A23)/COUNT(Anket!$C$2:$C$201))</f>
      </c>
      <c r="D23" s="4">
        <f>IF(COUNT(Anket!$D$2:$D$201)=0,"",COUNTIF(Anket!$D$2:$D$201,"&lt;="&amp;A23)/COUNT(Anket!$D$2:$D$201))</f>
      </c>
      <c r="E23" s="4">
        <f>IF(COUNT(Anket!$E$2:$E$201)=0,"",COUNTIF(Anket!$E$2:$E$201,"&lt;="&amp;A23)/COUNT(Anket!$E$2:$E$201))</f>
      </c>
      <c r="F23" s="2">
        <f>IF(AND(ISNUMBER(B23),B23-D23&gt;0,B24-D24&lt;=0),A24,"")</f>
      </c>
      <c r="G23" s="2">
        <f>IF(AND(ISNUMBER(C23),C23-E23&gt;0,C24-E24&lt;=0),A24,"")</f>
      </c>
      <c r="H23" s="2">
        <f>IF(AND(ISNUMBER(B23),B23-E23&gt;0,B24-E24&lt;=0),A24,"")</f>
      </c>
      <c r="I23" s="2">
        <f>IF(AND(ISNUMBER(C23),C23-D23&gt;0,C24-D24&lt;=0),A24,"")</f>
      </c>
    </row>
    <row r="24">
      <c r="A24" s="3">
        <f>A23+50</f>
      </c>
      <c r="B24" s="4">
        <f>IF(COUNT(Anket!$B$2:$B$201)=0,"",COUNTIF(Anket!$B$2:$B$201,"&gt;="&amp;A24)/COUNT(Anket!$B$2:$B$201))</f>
      </c>
      <c r="C24" s="4">
        <f>IF(COUNT(Anket!$C$2:$C$201)=0,"",COUNTIF(Anket!$C$2:$C$201,"&gt;="&amp;A24)/COUNT(Anket!$C$2:$C$201))</f>
      </c>
      <c r="D24" s="4">
        <f>IF(COUNT(Anket!$D$2:$D$201)=0,"",COUNTIF(Anket!$D$2:$D$201,"&lt;="&amp;A24)/COUNT(Anket!$D$2:$D$201))</f>
      </c>
      <c r="E24" s="4">
        <f>IF(COUNT(Anket!$E$2:$E$201)=0,"",COUNTIF(Anket!$E$2:$E$201,"&lt;="&amp;A24)/COUNT(Anket!$E$2:$E$201))</f>
      </c>
      <c r="F24" s="2">
        <f>IF(AND(ISNUMBER(B24),B24-D24&gt;0,B25-D25&lt;=0),A25,"")</f>
      </c>
      <c r="G24" s="2">
        <f>IF(AND(ISNUMBER(C24),C24-E24&gt;0,C25-E25&lt;=0),A25,"")</f>
      </c>
      <c r="H24" s="2">
        <f>IF(AND(ISNUMBER(B24),B24-E24&gt;0,B25-E25&lt;=0),A25,"")</f>
      </c>
      <c r="I24" s="2">
        <f>IF(AND(ISNUMBER(C24),C24-D24&gt;0,C25-D25&lt;=0),A25,"")</f>
      </c>
    </row>
    <row r="25">
      <c r="A25" s="3">
        <f>A24+50</f>
      </c>
      <c r="B25" s="4">
        <f>IF(COUNT(Anket!$B$2:$B$201)=0,"",COUNTIF(Anket!$B$2:$B$201,"&gt;="&amp;A25)/COUNT(Anket!$B$2:$B$201))</f>
      </c>
      <c r="C25" s="4">
        <f>IF(COUNT(Anket!$C$2:$C$201)=0,"",COUNTIF(Anket!$C$2:$C$201,"&gt;="&amp;A25)/COUNT(Anket!$C$2:$C$201))</f>
      </c>
      <c r="D25" s="4">
        <f>IF(COUNT(Anket!$D$2:$D$201)=0,"",COUNTIF(Anket!$D$2:$D$201,"&lt;="&amp;A25)/COUNT(Anket!$D$2:$D$201))</f>
      </c>
      <c r="E25" s="4">
        <f>IF(COUNT(Anket!$E$2:$E$201)=0,"",COUNTIF(Anket!$E$2:$E$201,"&lt;="&amp;A25)/COUNT(Anket!$E$2:$E$201))</f>
      </c>
      <c r="F25" s="2">
        <f>IF(AND(ISNUMBER(B25),B25-D25&gt;0,B26-D26&lt;=0),A26,"")</f>
      </c>
      <c r="G25" s="2">
        <f>IF(AND(ISNUMBER(C25),C25-E25&gt;0,C26-E26&lt;=0),A26,"")</f>
      </c>
      <c r="H25" s="2">
        <f>IF(AND(ISNUMBER(B25),B25-E25&gt;0,B26-E26&lt;=0),A26,"")</f>
      </c>
      <c r="I25" s="2">
        <f>IF(AND(ISNUMBER(C25),C25-D25&gt;0,C26-D26&lt;=0),A26,"")</f>
      </c>
    </row>
    <row r="26">
      <c r="A26" s="3">
        <f>A25+50</f>
      </c>
      <c r="B26" s="4">
        <f>IF(COUNT(Anket!$B$2:$B$201)=0,"",COUNTIF(Anket!$B$2:$B$201,"&gt;="&amp;A26)/COUNT(Anket!$B$2:$B$201))</f>
      </c>
      <c r="C26" s="4">
        <f>IF(COUNT(Anket!$C$2:$C$201)=0,"",COUNTIF(Anket!$C$2:$C$201,"&gt;="&amp;A26)/COUNT(Anket!$C$2:$C$201))</f>
      </c>
      <c r="D26" s="4">
        <f>IF(COUNT(Anket!$D$2:$D$201)=0,"",COUNTIF(Anket!$D$2:$D$201,"&lt;="&amp;A26)/COUNT(Anket!$D$2:$D$201))</f>
      </c>
      <c r="E26" s="4">
        <f>IF(COUNT(Anket!$E$2:$E$201)=0,"",COUNTIF(Anket!$E$2:$E$201,"&lt;="&amp;A26)/COUNT(Anket!$E$2:$E$201))</f>
      </c>
      <c r="F26" s="2">
        <f>IF(AND(ISNUMBER(B26),B26-D26&gt;0,B27-D27&lt;=0),A27,"")</f>
      </c>
      <c r="G26" s="2">
        <f>IF(AND(ISNUMBER(C26),C26-E26&gt;0,C27-E27&lt;=0),A27,"")</f>
      </c>
      <c r="H26" s="2">
        <f>IF(AND(ISNUMBER(B26),B26-E26&gt;0,B27-E27&lt;=0),A27,"")</f>
      </c>
      <c r="I26" s="2">
        <f>IF(AND(ISNUMBER(C26),C26-D26&gt;0,C27-D27&lt;=0),A27,"")</f>
      </c>
    </row>
    <row r="27">
      <c r="A27" s="3">
        <f>A26+50</f>
      </c>
      <c r="B27" s="4">
        <f>IF(COUNT(Anket!$B$2:$B$201)=0,"",COUNTIF(Anket!$B$2:$B$201,"&gt;="&amp;A27)/COUNT(Anket!$B$2:$B$201))</f>
      </c>
      <c r="C27" s="4">
        <f>IF(COUNT(Anket!$C$2:$C$201)=0,"",COUNTIF(Anket!$C$2:$C$201,"&gt;="&amp;A27)/COUNT(Anket!$C$2:$C$201))</f>
      </c>
      <c r="D27" s="4">
        <f>IF(COUNT(Anket!$D$2:$D$201)=0,"",COUNTIF(Anket!$D$2:$D$201,"&lt;="&amp;A27)/COUNT(Anket!$D$2:$D$201))</f>
      </c>
      <c r="E27" s="4">
        <f>IF(COUNT(Anket!$E$2:$E$201)=0,"",COUNTIF(Anket!$E$2:$E$201,"&lt;="&amp;A27)/COUNT(Anket!$E$2:$E$201))</f>
      </c>
      <c r="F27" s="2">
        <f>IF(AND(ISNUMBER(B27),B27-D27&gt;0,B28-D28&lt;=0),A28,"")</f>
      </c>
      <c r="G27" s="2">
        <f>IF(AND(ISNUMBER(C27),C27-E27&gt;0,C28-E28&lt;=0),A28,"")</f>
      </c>
      <c r="H27" s="2">
        <f>IF(AND(ISNUMBER(B27),B27-E27&gt;0,B28-E28&lt;=0),A28,"")</f>
      </c>
      <c r="I27" s="2">
        <f>IF(AND(ISNUMBER(C27),C27-D27&gt;0,C28-D28&lt;=0),A28,"")</f>
      </c>
    </row>
    <row r="28">
      <c r="A28" s="3">
        <f>A27+50</f>
      </c>
      <c r="B28" s="4">
        <f>IF(COUNT(Anket!$B$2:$B$201)=0,"",COUNTIF(Anket!$B$2:$B$201,"&gt;="&amp;A28)/COUNT(Anket!$B$2:$B$201))</f>
      </c>
      <c r="C28" s="4">
        <f>IF(COUNT(Anket!$C$2:$C$201)=0,"",COUNTIF(Anket!$C$2:$C$201,"&gt;="&amp;A28)/COUNT(Anket!$C$2:$C$201))</f>
      </c>
      <c r="D28" s="4">
        <f>IF(COUNT(Anket!$D$2:$D$201)=0,"",COUNTIF(Anket!$D$2:$D$201,"&lt;="&amp;A28)/COUNT(Anket!$D$2:$D$201))</f>
      </c>
      <c r="E28" s="4">
        <f>IF(COUNT(Anket!$E$2:$E$201)=0,"",COUNTIF(Anket!$E$2:$E$201,"&lt;="&amp;A28)/COUNT(Anket!$E$2:$E$201))</f>
      </c>
      <c r="F28" s="2">
        <f>IF(AND(ISNUMBER(B28),B28-D28&gt;0,B29-D29&lt;=0),A29,"")</f>
      </c>
      <c r="G28" s="2">
        <f>IF(AND(ISNUMBER(C28),C28-E28&gt;0,C29-E29&lt;=0),A29,"")</f>
      </c>
      <c r="H28" s="2">
        <f>IF(AND(ISNUMBER(B28),B28-E28&gt;0,B29-E29&lt;=0),A29,"")</f>
      </c>
      <c r="I28" s="2">
        <f>IF(AND(ISNUMBER(C28),C28-D28&gt;0,C29-D29&lt;=0),A29,"")</f>
      </c>
    </row>
    <row r="29">
      <c r="A29" s="3">
        <f>A28+50</f>
      </c>
      <c r="B29" s="4">
        <f>IF(COUNT(Anket!$B$2:$B$201)=0,"",COUNTIF(Anket!$B$2:$B$201,"&gt;="&amp;A29)/COUNT(Anket!$B$2:$B$201))</f>
      </c>
      <c r="C29" s="4">
        <f>IF(COUNT(Anket!$C$2:$C$201)=0,"",COUNTIF(Anket!$C$2:$C$201,"&gt;="&amp;A29)/COUNT(Anket!$C$2:$C$201))</f>
      </c>
      <c r="D29" s="4">
        <f>IF(COUNT(Anket!$D$2:$D$201)=0,"",COUNTIF(Anket!$D$2:$D$201,"&lt;="&amp;A29)/COUNT(Anket!$D$2:$D$201))</f>
      </c>
      <c r="E29" s="4">
        <f>IF(COUNT(Anket!$E$2:$E$201)=0,"",COUNTIF(Anket!$E$2:$E$201,"&lt;="&amp;A29)/COUNT(Anket!$E$2:$E$201))</f>
      </c>
      <c r="F29" s="2">
        <f>IF(AND(ISNUMBER(B29),B29-D29&gt;0,B30-D30&lt;=0),A30,"")</f>
      </c>
      <c r="G29" s="2">
        <f>IF(AND(ISNUMBER(C29),C29-E29&gt;0,C30-E30&lt;=0),A30,"")</f>
      </c>
      <c r="H29" s="2">
        <f>IF(AND(ISNUMBER(B29),B29-E29&gt;0,B30-E30&lt;=0),A30,"")</f>
      </c>
      <c r="I29" s="2">
        <f>IF(AND(ISNUMBER(C29),C29-D29&gt;0,C30-D30&lt;=0),A30,"")</f>
      </c>
    </row>
    <row r="30">
      <c r="A30" s="3">
        <f>A29+50</f>
      </c>
      <c r="B30" s="4">
        <f>IF(COUNT(Anket!$B$2:$B$201)=0,"",COUNTIF(Anket!$B$2:$B$201,"&gt;="&amp;A30)/COUNT(Anket!$B$2:$B$201))</f>
      </c>
      <c r="C30" s="4">
        <f>IF(COUNT(Anket!$C$2:$C$201)=0,"",COUNTIF(Anket!$C$2:$C$201,"&gt;="&amp;A30)/COUNT(Anket!$C$2:$C$201))</f>
      </c>
      <c r="D30" s="4">
        <f>IF(COUNT(Anket!$D$2:$D$201)=0,"",COUNTIF(Anket!$D$2:$D$201,"&lt;="&amp;A30)/COUNT(Anket!$D$2:$D$201))</f>
      </c>
      <c r="E30" s="4">
        <f>IF(COUNT(Anket!$E$2:$E$201)=0,"",COUNTIF(Anket!$E$2:$E$201,"&lt;="&amp;A30)/COUNT(Anket!$E$2:$E$201))</f>
      </c>
      <c r="F30" s="2">
        <f>IF(AND(ISNUMBER(B30),B30-D30&gt;0,B31-D31&lt;=0),A31,"")</f>
      </c>
      <c r="G30" s="2">
        <f>IF(AND(ISNUMBER(C30),C30-E30&gt;0,C31-E31&lt;=0),A31,"")</f>
      </c>
      <c r="H30" s="2">
        <f>IF(AND(ISNUMBER(B30),B30-E30&gt;0,B31-E31&lt;=0),A31,"")</f>
      </c>
      <c r="I30" s="2">
        <f>IF(AND(ISNUMBER(C30),C30-D30&gt;0,C31-D31&lt;=0),A31,"")</f>
      </c>
    </row>
    <row r="31">
      <c r="A31" s="3">
        <f>A30+50</f>
      </c>
      <c r="B31" s="4">
        <f>IF(COUNT(Anket!$B$2:$B$201)=0,"",COUNTIF(Anket!$B$2:$B$201,"&gt;="&amp;A31)/COUNT(Anket!$B$2:$B$201))</f>
      </c>
      <c r="C31" s="4">
        <f>IF(COUNT(Anket!$C$2:$C$201)=0,"",COUNTIF(Anket!$C$2:$C$201,"&gt;="&amp;A31)/COUNT(Anket!$C$2:$C$201))</f>
      </c>
      <c r="D31" s="4">
        <f>IF(COUNT(Anket!$D$2:$D$201)=0,"",COUNTIF(Anket!$D$2:$D$201,"&lt;="&amp;A31)/COUNT(Anket!$D$2:$D$201))</f>
      </c>
      <c r="E31" s="4">
        <f>IF(COUNT(Anket!$E$2:$E$201)=0,"",COUNTIF(Anket!$E$2:$E$201,"&lt;="&amp;A31)/COUNT(Anket!$E$2:$E$201))</f>
      </c>
      <c r="F31" s="2"/>
      <c r="G31" s="2"/>
      <c r="H31" s="2"/>
      <c r="I31" s="2"/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14" customWidth="1"/>
    <col min="3" max="3" width="70" customWidth="1"/>
  </cols>
  <sheetData>
    <row r="1">
      <c r="A1" t="inlineStr" s="1">
        <is>
          <t xml:space="preserve">Nokta</t>
        </is>
      </c>
      <c r="B1" t="inlineStr" s="1">
        <is>
          <t xml:space="preserve">Fiyat (TL)</t>
        </is>
      </c>
      <c r="C1" t="inlineStr" s="1">
        <is>
          <t xml:space="preserve">Ne anlama gelir</t>
        </is>
      </c>
    </row>
    <row r="2">
      <c r="A2" t="inlineStr" s="2">
        <is>
          <t xml:space="preserve">Yanıt sayısı</t>
        </is>
      </c>
      <c r="B2" s="2">
        <f>COUNT(Anket!B2:B201)</f>
      </c>
      <c r="C2" t="inlineStr" s="2">
        <is>
          <t xml:space="preserve">Dört soruyu da yanıtlayan kişi sayısı. 30'un altında sonuçları yalnızca yön gösterici okuyun.</t>
        </is>
      </c>
    </row>
    <row r="3">
      <c r="A3" t="inlineStr" s="2">
        <is>
          <t xml:space="preserve">Alt sınır (PMC)</t>
        </is>
      </c>
      <c r="B3" s="2">
        <f>IF(COUNT('Van Westendorp'!F2:F31)=0,"Kesişim yok",MIN('Van Westendorp'!F2:F31))</f>
      </c>
      <c r="C3" t="inlineStr" s="2">
        <is>
          <t xml:space="preserve">‘Çok ucuz’ eğrisinin ‘pahalı’ eğrisini kestiği fiyat. Bunun altı kaliteden şüphe uyandırır.</t>
        </is>
      </c>
    </row>
    <row r="4">
      <c r="A4" t="inlineStr" s="2">
        <is>
          <t xml:space="preserve">Optimal fiyat noktası (OPP)</t>
        </is>
      </c>
      <c r="B4" s="2">
        <f>IF(COUNT('Van Westendorp'!H2:H31)=0,"Kesişim yok",MIN('Van Westendorp'!H2:H31))</f>
      </c>
      <c r="C4" t="inlineStr" s="2">
        <is>
          <t xml:space="preserve">‘Çok ucuz’ ile ‘çok pahalı’ eğrilerinin kesiştiği fiyat.</t>
        </is>
      </c>
    </row>
    <row r="5">
      <c r="A5" t="inlineStr" s="2">
        <is>
          <t xml:space="preserve">Kayıtsızlık noktası (IPP)</t>
        </is>
      </c>
      <c r="B5" s="2">
        <f>IF(COUNT('Van Westendorp'!I2:I31)=0,"Kesişim yok",MIN('Van Westendorp'!I2:I31))</f>
      </c>
      <c r="C5" t="inlineStr" s="2">
        <is>
          <t xml:space="preserve">‘Ucuz’ ile ‘pahalı’ diyenlerin eşitlendiği fiyat.</t>
        </is>
      </c>
    </row>
    <row r="6">
      <c r="A6" t="inlineStr" s="2">
        <is>
          <t xml:space="preserve">Üst sınır (PME)</t>
        </is>
      </c>
      <c r="B6" s="2">
        <f>IF(COUNT('Van Westendorp'!G2:G31)=0,"Kesişim yok",MIN('Van Westendorp'!G2:G31))</f>
      </c>
      <c r="C6" t="inlineStr" s="2">
        <is>
          <t xml:space="preserve">‘Çok pahalı’ eğrisinin ‘ucuz’ eğrisini kestiği fiyat. Bunun üstü çoğu yanıtlayana fazla gelir.</t>
        </is>
      </c>
    </row>
    <row r="7">
      <c r="A7" t="inlineStr" s="2">
        <is>
          <t xml:space="preserve">Not</t>
        </is>
      </c>
      <c r="B7" s="2"/>
      <c r="C7" t="inlineStr" s="2">
        <is>
          <t xml:space="preserve">Kesişimler ‘Van Westendorp’ sayfasındaki fiyat adımına (50 TL) göre yaklaşık bulunur; adımı A3 formülünden değiştirebilirsiniz. Sonuç bir test aralığıdır, kesin fiyat değildir.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22" customWidth="1"/>
    <col min="3" max="3" width="22" customWidth="1"/>
    <col min="4" max="4" width="24" customWidth="1"/>
    <col min="5" max="5" width="40" customWidth="1"/>
  </cols>
  <sheetData>
    <row r="1">
      <c r="A1" t="inlineStr" s="1">
        <is>
          <t xml:space="preserve">Satır</t>
        </is>
      </c>
      <c r="B1" t="inlineStr" s="1">
        <is>
          <t xml:space="preserve">Temel (Good)</t>
        </is>
      </c>
      <c r="C1" t="inlineStr" s="1">
        <is>
          <t xml:space="preserve">Standart (Better)</t>
        </is>
      </c>
      <c r="D1" t="inlineStr" s="1">
        <is>
          <t xml:space="preserve">Pro (Best)</t>
        </is>
      </c>
      <c r="E1" t="inlineStr" s="1">
        <is>
          <t xml:space="preserve">Not</t>
        </is>
      </c>
    </row>
    <row r="2">
      <c r="A2" t="inlineStr" s="2">
        <is>
          <t xml:space="preserve">Kime?</t>
        </is>
      </c>
      <c r="B2" t="inlineStr" s="2">
        <is>
          <t xml:space="preserve">Tek kişilik işletme (Örnek)</t>
        </is>
      </c>
      <c r="C2" t="inlineStr" s="2">
        <is>
          <t xml:space="preserve">Büyüyen ekip (Örnek)</t>
        </is>
      </c>
      <c r="D2" t="inlineStr" s="2">
        <is>
          <t xml:space="preserve">Çok şubeli şirket (Örnek)</t>
        </is>
      </c>
      <c r="E2" t="inlineStr" s="2">
        <is>
          <t xml:space="preserve">Her paket tek bir müşteri tipine yazılmalı</t>
        </is>
      </c>
    </row>
    <row r="3">
      <c r="A3" t="inlineStr" s="2">
        <is>
          <t xml:space="preserve">Değer metriği limiti (ör. aylık fatura)</t>
        </is>
      </c>
      <c r="B3" s="2">
        <v>100</v>
      </c>
      <c r="C3" s="2">
        <v>1000</v>
      </c>
      <c r="D3" t="inlineStr" s="2">
        <is>
          <t xml:space="preserve">Sınırsız</t>
        </is>
      </c>
      <c r="E3" t="inlineStr" s="2">
        <is>
          <t xml:space="preserve">Paketleri ayıran asıl ölçü</t>
        </is>
      </c>
    </row>
    <row r="4">
      <c r="A4" t="inlineStr" s="2">
        <is>
          <t xml:space="preserve">Kullanıcı sayısı</t>
        </is>
      </c>
      <c r="B4" s="2">
        <v>1</v>
      </c>
      <c r="C4" s="2">
        <v>5</v>
      </c>
      <c r="D4" s="2">
        <v>20</v>
      </c>
      <c r="E4" s="2"/>
    </row>
    <row r="5">
      <c r="A5" t="inlineStr" s="2">
        <is>
          <t xml:space="preserve">Raporlar</t>
        </is>
      </c>
      <c r="B5" t="inlineStr" s="2">
        <is>
          <t xml:space="preserve">Temel</t>
        </is>
      </c>
      <c r="C5" t="inlineStr" s="2">
        <is>
          <t xml:space="preserve">Gelişmiş</t>
        </is>
      </c>
      <c r="D5" t="inlineStr" s="2">
        <is>
          <t xml:space="preserve">Gelişmiş + API</t>
        </is>
      </c>
      <c r="E5" s="2"/>
    </row>
    <row r="6">
      <c r="A6" t="inlineStr" s="2">
        <is>
          <t xml:space="preserve">Destek</t>
        </is>
      </c>
      <c r="B6" t="inlineStr" s="2">
        <is>
          <t xml:space="preserve">E-posta</t>
        </is>
      </c>
      <c r="C6" t="inlineStr" s="2">
        <is>
          <t xml:space="preserve">E-posta + canlı sohbet</t>
        </is>
      </c>
      <c r="D6" t="inlineStr" s="2">
        <is>
          <t xml:space="preserve">Atanmış hesap yöneticisi</t>
        </is>
      </c>
      <c r="E6" s="2"/>
    </row>
    <row r="7">
      <c r="A7" t="inlineStr" s="2">
        <is>
          <t xml:space="preserve">Aylık fiyat (TL)</t>
        </is>
      </c>
      <c r="B7" s="2">
        <v>490</v>
      </c>
      <c r="C7" s="2">
        <v>1290</v>
      </c>
      <c r="D7" s="2">
        <v>2990</v>
      </c>
      <c r="E7" t="inlineStr" s="2">
        <is>
          <t xml:space="preserve">KDV hariç/dahil gösterimini sayfada açıkça yazın</t>
        </is>
      </c>
    </row>
    <row r="8">
      <c r="A8" t="inlineStr" s="2">
        <is>
          <t xml:space="preserve">Yıllık indirim (%)</t>
        </is>
      </c>
      <c r="B8" s="2">
        <v>15</v>
      </c>
      <c r="C8" s="2">
        <v>15</v>
      </c>
      <c r="D8" s="2">
        <v>20</v>
      </c>
      <c r="E8" t="inlineStr" s="2">
        <is>
          <t xml:space="preserve">Örnek oran; kendi kararınızı yazın</t>
        </is>
      </c>
    </row>
    <row r="9">
      <c r="A9" t="inlineStr" s="2">
        <is>
          <t xml:space="preserve">Yıllık fiyat (TL)</t>
        </is>
      </c>
      <c r="B9" s="2">
        <f>IF(B7="","",B7*12*(1-B8/100))</f>
      </c>
      <c r="C9" s="2">
        <f>IF(C7="","",C7*12*(1-C8/100))</f>
      </c>
      <c r="D9" s="2">
        <f>IF(D7="","",D7*12*(1-D8/100))</f>
      </c>
      <c r="E9" t="inlineStr" s="2">
        <is>
          <t xml:space="preserve">Aylık × 12 × (1 − indirim)</t>
        </is>
      </c>
    </row>
    <row r="10">
      <c r="A10" t="inlineStr" s="2">
        <is>
          <t xml:space="preserve">Yıllık planın aylık eşdeğeri (TL)</t>
        </is>
      </c>
      <c r="B10" s="2">
        <f>IF(B9="","",ROUND(B9/12,0))</f>
      </c>
      <c r="C10" s="2">
        <f>IF(C9="","",ROUND(C9/12,0))</f>
      </c>
      <c r="D10" s="2">
        <f>IF(D9="","",ROUND(D9/12,0))</f>
      </c>
      <c r="E10" s="2"/>
    </row>
    <row r="11">
      <c r="A11" t="inlineStr" s="2">
        <is>
          <t xml:space="preserve">Bir alt pakete göre fiyat katı</t>
        </is>
      </c>
      <c r="B11" s="2"/>
      <c r="C11" s="2">
        <f>IF(OR(B7="",B7=0),"",ROUND(C7/B7,2))</f>
      </c>
      <c r="D11" s="2">
        <f>IF(OR(C7="",C7=0),"",ROUND(D7/C7,2))</f>
      </c>
      <c r="E11" t="inlineStr" s="2">
        <is>
          <t xml:space="preserve">Basamaklar arası farkın ne kadar büyük olduğunu gösterir</t>
        </is>
      </c>
    </row>
    <row r="12">
      <c r="A12" t="inlineStr" s="2">
        <is>
          <t xml:space="preserve">Önerilen paket</t>
        </is>
      </c>
      <c r="B12" t="inlineStr" s="2">
        <is>
          <t xml:space="preserve">Hayır</t>
        </is>
      </c>
      <c r="C12" t="inlineStr" s="2">
        <is>
          <t xml:space="preserve">Evet</t>
        </is>
      </c>
      <c r="D12" t="inlineStr" s="2">
        <is>
          <t xml:space="preserve">Hayır</t>
        </is>
      </c>
      <c r="E12" t="inlineStr" s="2">
        <is>
          <t xml:space="preserve">Fiyat sayfasında vurgulanacak paket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70" customWidth="1"/>
  </cols>
  <sheetData>
    <row r="1">
      <c r="A1" t="inlineStr" s="1">
        <is>
          <t xml:space="preserve">Kalem</t>
        </is>
      </c>
      <c r="B1" t="inlineStr" s="1">
        <is>
          <t xml:space="preserve">Değer</t>
        </is>
      </c>
      <c r="C1" t="inlineStr" s="1">
        <is>
          <t xml:space="preserve">Açıklama</t>
        </is>
      </c>
    </row>
    <row r="2">
      <c r="A2" t="inlineStr" s="2">
        <is>
          <t xml:space="preserve">Mevcut müşteri sayısı</t>
        </is>
      </c>
      <c r="B2" s="2">
        <v>200</v>
      </c>
      <c r="C2" t="inlineStr" s="2">
        <is>
          <t xml:space="preserve">Örnek</t>
        </is>
      </c>
    </row>
    <row r="3">
      <c r="A3" t="inlineStr" s="2">
        <is>
          <t xml:space="preserve">Mevcut aylık fiyat (TL)</t>
        </is>
      </c>
      <c r="B3" s="2">
        <v>990</v>
      </c>
      <c r="C3" t="inlineStr" s="2">
        <is>
          <t xml:space="preserve">Örnek</t>
        </is>
      </c>
    </row>
    <row r="4">
      <c r="A4" t="inlineStr" s="2">
        <is>
          <t xml:space="preserve">Yeni aylık fiyat (TL)</t>
        </is>
      </c>
      <c r="B4" s="2">
        <v>1190</v>
      </c>
      <c r="C4" t="inlineStr" s="2">
        <is>
          <t xml:space="preserve">Örnek</t>
        </is>
      </c>
    </row>
    <row r="5">
      <c r="A5" t="inlineStr" s="2">
        <is>
          <t xml:space="preserve">Zam nedeniyle ek kayıp varsayımı (%)</t>
        </is>
      </c>
      <c r="B5" s="2">
        <v>5</v>
      </c>
      <c r="C5" t="inlineStr" s="2">
        <is>
          <t xml:space="preserve">Varsayım: yalnızca zam yüzünden ayrılmasını beklediğiniz müşteri oranı</t>
        </is>
      </c>
    </row>
    <row r="6">
      <c r="A6" t="inlineStr" s="2">
        <is>
          <t xml:space="preserve">Eski fiyatta tutulacak müşteri (%)</t>
        </is>
      </c>
      <c r="B6" s="2">
        <v>0</v>
      </c>
      <c r="C6" t="inlineStr" s="2">
        <is>
          <t xml:space="preserve">Eski fiyatı belli süre koruyacağınız müşteri oranı (grandfathering)</t>
        </is>
      </c>
    </row>
    <row r="7">
      <c r="A7" t="inlineStr" s="2">
        <is>
          <t xml:space="preserve">Mevcut MRR (TL)</t>
        </is>
      </c>
      <c r="B7" s="2">
        <f>B2*B3</f>
      </c>
      <c r="C7" s="2"/>
    </row>
    <row r="8">
      <c r="A8" t="inlineStr" s="2">
        <is>
          <t xml:space="preserve">Zamdan sonra kalan müşteri</t>
        </is>
      </c>
      <c r="B8" s="2">
        <f>ROUND(B2*(1-B5/100),0)</f>
      </c>
      <c r="C8" s="2"/>
    </row>
    <row r="9">
      <c r="A9" t="inlineStr" s="2">
        <is>
          <t xml:space="preserve">Eski fiyatta kalan müşteri</t>
        </is>
      </c>
      <c r="B9" s="2">
        <f>ROUND(B8*B6/100,0)</f>
      </c>
      <c r="C9" s="2"/>
    </row>
    <row r="10">
      <c r="A10" t="inlineStr" s="2">
        <is>
          <t xml:space="preserve">Yeni fiyata geçen müşteri</t>
        </is>
      </c>
      <c r="B10" s="2">
        <f>B8-B9</f>
      </c>
      <c r="C10" s="2"/>
    </row>
    <row r="11">
      <c r="A11" t="inlineStr" s="2">
        <is>
          <t xml:space="preserve">Yeni MRR (TL)</t>
        </is>
      </c>
      <c r="B11" s="2">
        <f>B9*B3+B10*B4</f>
      </c>
      <c r="C11" s="2"/>
    </row>
    <row r="12">
      <c r="A12" t="inlineStr" s="2">
        <is>
          <t xml:space="preserve">MRR farkı (TL)</t>
        </is>
      </c>
      <c r="B12" s="2">
        <f>B11-B7</f>
      </c>
      <c r="C12" s="2"/>
    </row>
    <row r="13">
      <c r="A13" t="inlineStr" s="2">
        <is>
          <t xml:space="preserve">MRR farkı (%)</t>
        </is>
      </c>
      <c r="B13" s="2">
        <f>IF(B7=0,"",ROUND((B11/B7-1)*100,1))</f>
      </c>
      <c r="C13" s="2"/>
    </row>
    <row r="14">
      <c r="A14" t="inlineStr" s="2">
        <is>
          <t xml:space="preserve">Başa baş kayıp oranı (%)</t>
        </is>
      </c>
      <c r="B14" s="2">
        <f>IF(OR(B4=0,B4&lt;=B3),"",ROUND((1-B3/B4)*100,1))</f>
      </c>
      <c r="C14" t="inlineStr" s="2">
        <is>
          <t xml:space="preserve">Eski fiyat korunmuyorsa, MRR'ın aynı kalması için kaybedilebilecek en yüksek müşteri oranı</t>
        </is>
      </c>
    </row>
  </sheetData>
</worksheet>
</file>

<file path=xl/worksheets/sheet6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Fiyatlandırma çalışma kâğıdı (Ortak Atölye)</t>
        </is>
      </c>
    </row>
    <row r="2">
      <c r="A2" t="inlineStr" s="2">
        <is>
          <t xml:space="preserve">Bu dosya, Ortak Atölye ‘SaaS Fiyatlandırma’ rehberinin eşlik tablosudur: ortakalan.io/atolye/saas-fiyatlandirma/</t>
        </is>
      </c>
    </row>
    <row r="3">
      <c r="A3" t="inlineStr" s="2">
        <is>
          <t xml:space="preserve">‘Anket’ sayfasına her yanıtlayanın dört Van Westendorp cevabını aylık TL olarak yazın: çok ucuz, ucuz (fırsat), pahalı (ama düşünülebilir), çok pahalı. Cevaplar küçükten büyüğe gitmeli; gitmeyen satırları ayıklayın.</t>
        </is>
      </c>
    </row>
    <row r="4">
      <c r="A4" t="inlineStr" s="2">
        <is>
          <t xml:space="preserve">‘Van Westendorp’ sayfası her fiyat adımında dört birikimli oranı formülle hesaplar; ‘Sonuç’ sayfası alt sınır, optimal nokta, kayıtsızlık noktası ve üst sınırı gösterir. İsterseniz B–E sütunlarını seçip Ekle &gt; Çizgi Grafik ile eğrileri çizin.</t>
        </is>
      </c>
    </row>
    <row r="5">
      <c r="A5" t="inlineStr" s="2">
        <is>
          <t xml:space="preserve">‘Paketler’ sayfası Good-Better-Best (Temel, Standart, Pro) karşılaştırmasıdır: değer metriği limitini, özellikleri ve aylık fiyatı yazın; yıllık fiyat ve basamaklar arası kat otomatik hesaplanır.</t>
        </is>
      </c>
    </row>
    <row r="6">
      <c r="A6" t="inlineStr" s="2">
        <is>
          <t xml:space="preserve">‘Fiyat değişikliği’ sayfası bir zammın MRR'a etkisini, kayıp varsayımı ve eski fiyatta tutulacak müşteri oranıyla hesaplar.</t>
        </is>
      </c>
    </row>
    <row r="7">
      <c r="A7" t="inlineStr" s="2">
        <is>
          <t xml:space="preserve">‘Örnek’ işaretli satırlar ve bütün varsayılan sayılar uydurma örnek verilerdir; kendi verinizi girmeden önce silin veya üzerine yazın.</t>
        </is>
      </c>
    </row>
    <row r="8">
      <c r="A8" t="inlineStr" s="2">
        <is>
          <t xml:space="preserve">Bu tablo genel bilgilendirme amaçlıdır; mali danışmanlık değildir.</t>
        </is>
      </c>
    </row>
    <row r="9">
      <c r="A9" t="inlineStr" s="2">
        <is>
          <t xml:space="preserve">Ortak Alan Atölye · ortakalan.io/atolye · Ücretsiz kullanılabilir; kaynak gösterirseniz seviniriz.</t>
        </is>
      </c>
    </row>
  </sheetData>
</worksheet>
</file>