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SaaS" sheetId="1" r:id="rId1"/>
    <sheet name="E-ticaret" sheetId="2" r:id="rId2"/>
    <sheet name="Hizmet" sheetId="3" r:id="rId3"/>
    <sheet name="Duyarlılık" sheetId="4" r:id="rId4"/>
    <sheet name="Hakkında" sheetId="5" r:id="rId5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16" customWidth="1"/>
    <col min="3" max="3" width="10" customWidth="1"/>
    <col min="4" max="4" width="11" customWidth="1"/>
    <col min="5" max="5" width="58" customWidth="1"/>
  </cols>
  <sheetData>
    <row r="1">
      <c r="A1" t="inlineStr" s="1">
        <is>
          <t xml:space="preserve">Kalem</t>
        </is>
      </c>
      <c r="B1" t="inlineStr" s="1">
        <is>
          <t xml:space="preserve">Tutar (TL)</t>
        </is>
      </c>
      <c r="C1" t="inlineStr" s="1">
        <is>
          <t xml:space="preserve">Oran</t>
        </is>
      </c>
      <c r="D1" t="inlineStr" s="1">
        <is>
          <t xml:space="preserve">Sayı / ay</t>
        </is>
      </c>
      <c r="E1" t="inlineStr" s="1">
        <is>
          <t xml:space="preserve">Not</t>
        </is>
      </c>
    </row>
    <row r="2">
      <c r="A2" t="inlineStr" s="2">
        <is>
          <t xml:space="preserve">GİRDİLER</t>
        </is>
      </c>
      <c r="B2" s="5"/>
      <c r="C2" s="4"/>
      <c r="D2" s="2"/>
      <c r="E2" s="2"/>
    </row>
    <row r="3">
      <c r="A3" t="inlineStr" s="2">
        <is>
          <t xml:space="preserve">Aylık abonelik geliri, müşteri başına (ARPA)</t>
        </is>
      </c>
      <c r="B3" s="5">
        <v>2500</v>
      </c>
      <c r="C3" s="4"/>
      <c r="D3" s="2"/>
      <c r="E3" t="inlineStr" s="2">
        <is>
          <t xml:space="preserve">Girdi (beyaz). Örnek değer, kendi verinizi yazın.</t>
        </is>
      </c>
    </row>
    <row r="4">
      <c r="A4" t="inlineStr" s="2">
        <is>
          <t xml:space="preserve">Katkı marjı (barındırma, destek, ödeme komisyonu sonrası)</t>
        </is>
      </c>
      <c r="B4" s="5"/>
      <c r="C4" s="4">
        <v>0.8</v>
      </c>
      <c r="D4" s="2"/>
      <c r="E4" t="inlineStr" s="2">
        <is>
          <t xml:space="preserve">Girdi. 0,8 = %80.</t>
        </is>
      </c>
    </row>
    <row r="5">
      <c r="A5" t="inlineStr" s="2">
        <is>
          <t xml:space="preserve">Aylık müşteri churn'ü</t>
        </is>
      </c>
      <c r="B5" s="5"/>
      <c r="C5" s="4">
        <v>0.04</v>
      </c>
      <c r="D5" s="2"/>
      <c r="E5" t="inlineStr" s="2">
        <is>
          <t xml:space="preserve">Girdi. Ay içinde kaybedilen ÷ ay başı müşteri.</t>
        </is>
      </c>
    </row>
    <row r="6">
      <c r="A6" t="inlineStr" s="2">
        <is>
          <t xml:space="preserve">Aylık satış + pazarlama gideri, maaşlar dahil</t>
        </is>
      </c>
      <c r="B6" s="5">
        <v>300000</v>
      </c>
      <c r="C6" s="4"/>
      <c r="D6" s="2"/>
      <c r="E6" t="inlineStr" s="2">
        <is>
          <t xml:space="preserve">Girdi. Reklam, araçlar, ajans, ekip maaşları.</t>
        </is>
      </c>
    </row>
    <row r="7">
      <c r="A7" t="inlineStr" s="2">
        <is>
          <t xml:space="preserve">Ay içinde kazanılan yeni müşteri</t>
        </is>
      </c>
      <c r="B7" s="5"/>
      <c r="C7" s="4"/>
      <c r="D7" s="2">
        <v>25</v>
      </c>
      <c r="E7" t="inlineStr" s="2">
        <is>
          <t xml:space="preserve">Girdi. Tüm kanallar.</t>
        </is>
      </c>
    </row>
    <row r="8">
      <c r="A8" t="inlineStr" s="2">
        <is>
          <t xml:space="preserve">Bunun reklam (ücretli kanal) harcaması</t>
        </is>
      </c>
      <c r="B8" s="5">
        <v>150000</v>
      </c>
      <c r="C8" s="4"/>
      <c r="D8" s="2"/>
      <c r="E8" t="inlineStr" s="2">
        <is>
          <t xml:space="preserve">Girdi. Yalnızca reklam bütçesi.</t>
        </is>
      </c>
    </row>
    <row r="9">
      <c r="A9" t="inlineStr" s="2">
        <is>
          <t xml:space="preserve">Ücretli kanaldan gelen yeni müşteri</t>
        </is>
      </c>
      <c r="B9" s="5"/>
      <c r="C9" s="4"/>
      <c r="D9" s="2">
        <v>10</v>
      </c>
      <c r="E9" t="inlineStr" s="2">
        <is>
          <t xml:space="preserve">Girdi.</t>
        </is>
      </c>
    </row>
    <row r="10">
      <c r="A10" t="inlineStr" s="2">
        <is>
          <t xml:space="preserve">ÇIKTILAR (formül, elle değiştirmeyin)</t>
        </is>
      </c>
      <c r="B10" s="5"/>
      <c r="C10" s="4"/>
      <c r="D10" s="2"/>
      <c r="E10" s="2"/>
    </row>
    <row r="11">
      <c r="A11" t="inlineStr" s="2">
        <is>
          <t xml:space="preserve">Müşteri başına aylık katkı</t>
        </is>
      </c>
      <c r="B11" s="5">
        <f>IFERROR(B3*C4,"")</f>
      </c>
      <c r="C11" s="4"/>
      <c r="D11" s="2"/>
      <c r="E11" t="inlineStr" s="2">
        <is>
          <t xml:space="preserve">ARPA × katkı marjı</t>
        </is>
      </c>
    </row>
    <row r="12">
      <c r="A12" t="inlineStr" s="2">
        <is>
          <t xml:space="preserve">Harmanlanmış, tam yüklü CAC</t>
        </is>
      </c>
      <c r="B12" s="5">
        <f>IFERROR(B6/D7,"")</f>
      </c>
      <c r="C12" s="4"/>
      <c r="D12" s="2"/>
      <c r="E12" t="inlineStr" s="2">
        <is>
          <t xml:space="preserve">Satış + pazarlama gideri ÷ yeni müşteri</t>
        </is>
      </c>
    </row>
    <row r="13">
      <c r="A13" t="inlineStr" s="2">
        <is>
          <t xml:space="preserve">Ücretli kanal CAC (yalnız reklam)</t>
        </is>
      </c>
      <c r="B13" s="5">
        <f>IFERROR(B8/D9,"")</f>
      </c>
      <c r="C13" s="4"/>
      <c r="D13" s="2"/>
      <c r="E13" t="inlineStr" s="2">
        <is>
          <t xml:space="preserve">Reklam ÷ ücretli kanaldan gelen müşteri; maaş payı yok</t>
        </is>
      </c>
    </row>
    <row r="14">
      <c r="A14" t="inlineStr" s="2">
        <is>
          <t xml:space="preserve">Geri ödeme süresi (ay)</t>
        </is>
      </c>
      <c r="B14" s="5"/>
      <c r="C14" s="4"/>
      <c r="D14" s="2">
        <f>IFERROR(ROUND(B12/B11,1),"")</f>
      </c>
      <c r="E14" t="inlineStr" s="2">
        <is>
          <t xml:space="preserve">CAC ÷ aylık katkı</t>
        </is>
      </c>
    </row>
    <row r="15">
      <c r="A15" t="inlineStr" s="2">
        <is>
          <t xml:space="preserve">Ortalama müşteri ömrü (ay)</t>
        </is>
      </c>
      <c r="B15" s="5"/>
      <c r="C15" s="4"/>
      <c r="D15" s="2">
        <f>IFERROR(ROUND(1/C5,1),"")</f>
      </c>
      <c r="E15" t="inlineStr" s="2">
        <is>
          <t xml:space="preserve">1 ÷ aylık churn (sabit churn varsayımı)</t>
        </is>
      </c>
    </row>
    <row r="16">
      <c r="A16" t="inlineStr" s="2">
        <is>
          <t xml:space="preserve">Basit LTV (gelir bazlı)</t>
        </is>
      </c>
      <c r="B16" s="5">
        <f>IFERROR(B3/C5,"")</f>
      </c>
      <c r="C16" s="4"/>
      <c r="D16" s="2"/>
      <c r="E16" t="inlineStr" s="2">
        <is>
          <t xml:space="preserve">ARPA ÷ churn. Karşılaştırma için; kararda kullanmayın.</t>
        </is>
      </c>
    </row>
    <row r="17">
      <c r="A17" t="inlineStr" s="2">
        <is>
          <t xml:space="preserve">Marj bazlı LTV</t>
        </is>
      </c>
      <c r="B17" s="5">
        <f>IFERROR(B11/C5,"")</f>
      </c>
      <c r="C17" s="4"/>
      <c r="D17" s="2"/>
      <c r="E17" t="inlineStr" s="2">
        <is>
          <t xml:space="preserve">Aylık katkı ÷ churn</t>
        </is>
      </c>
    </row>
    <row r="18">
      <c r="A18" t="inlineStr" s="2">
        <is>
          <t xml:space="preserve">LTV/CAC</t>
        </is>
      </c>
      <c r="B18" s="5"/>
      <c r="C18" s="4"/>
      <c r="D18" s="2">
        <f>IFERROR(ROUND(B17/B12,1),"")</f>
      </c>
      <c r="E18" t="inlineStr" s="2">
        <is>
          <t xml:space="preserve">Marj bazlı LTV ÷ harmanlanmış CAC. Ölçüt için rehberdeki kaynaklı nota bakın.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16" customWidth="1"/>
    <col min="3" max="3" width="10" customWidth="1"/>
    <col min="4" max="4" width="11" customWidth="1"/>
    <col min="5" max="5" width="58" customWidth="1"/>
  </cols>
  <sheetData>
    <row r="1">
      <c r="A1" t="inlineStr" s="1">
        <is>
          <t xml:space="preserve">Kalem</t>
        </is>
      </c>
      <c r="B1" t="inlineStr" s="1">
        <is>
          <t xml:space="preserve">Tutar (TL)</t>
        </is>
      </c>
      <c r="C1" t="inlineStr" s="1">
        <is>
          <t xml:space="preserve">Oran</t>
        </is>
      </c>
      <c r="D1" t="inlineStr" s="1">
        <is>
          <t xml:space="preserve">Sayı / ay</t>
        </is>
      </c>
      <c r="E1" t="inlineStr" s="1">
        <is>
          <t xml:space="preserve">Not</t>
        </is>
      </c>
    </row>
    <row r="2">
      <c r="A2" t="inlineStr" s="2">
        <is>
          <t xml:space="preserve">GİRDİLER</t>
        </is>
      </c>
      <c r="B2" s="5"/>
      <c r="C2" s="4"/>
      <c r="D2" s="2"/>
      <c r="E2" s="2"/>
    </row>
    <row r="3">
      <c r="A3" t="inlineStr" s="2">
        <is>
          <t xml:space="preserve">Ortalama sepet tutarı, KDV hariç</t>
        </is>
      </c>
      <c r="B3" s="5">
        <v>900</v>
      </c>
      <c r="C3" s="4"/>
      <c r="D3" s="2"/>
      <c r="E3" t="inlineStr" s="2">
        <is>
          <t xml:space="preserve">Girdi (beyaz). Örnek değer, kendi verinizi yazın.</t>
        </is>
      </c>
    </row>
    <row r="4">
      <c r="A4" t="inlineStr" s="2">
        <is>
          <t xml:space="preserve">Ürün maliyeti (sepet tutarına oranı)</t>
        </is>
      </c>
      <c r="B4" s="5"/>
      <c r="C4" s="4">
        <v>0.55</v>
      </c>
      <c r="D4" s="2"/>
      <c r="E4" t="inlineStr" s="2">
        <is>
          <t xml:space="preserve">Girdi.</t>
        </is>
      </c>
    </row>
    <row r="5">
      <c r="A5" t="inlineStr" s="2">
        <is>
          <t xml:space="preserve">Kargo + paketleme, sipariş başına</t>
        </is>
      </c>
      <c r="B5" s="5">
        <v>70</v>
      </c>
      <c r="C5" s="4"/>
      <c r="D5" s="2"/>
      <c r="E5" t="inlineStr" s="2">
        <is>
          <t xml:space="preserve">Girdi.</t>
        </is>
      </c>
    </row>
    <row r="6">
      <c r="A6" t="inlineStr" s="2">
        <is>
          <t xml:space="preserve">Ödeme komisyonu oranı</t>
        </is>
      </c>
      <c r="B6" s="5"/>
      <c r="C6" s="4">
        <v>0.03</v>
      </c>
      <c r="D6" s="2"/>
      <c r="E6" t="inlineStr" s="2">
        <is>
          <t xml:space="preserve">Girdi. Güncel oranı ödeme sağlayıcınızın sözleşmesinden alın.</t>
        </is>
      </c>
    </row>
    <row r="7">
      <c r="A7" t="inlineStr" s="2">
        <is>
          <t xml:space="preserve">İade kaybı (sepet tutarına oranı)</t>
        </is>
      </c>
      <c r="B7" s="5"/>
      <c r="C7" s="4">
        <v>0.05</v>
      </c>
      <c r="D7" s="2"/>
      <c r="E7" t="inlineStr" s="2">
        <is>
          <t xml:space="preserve">Girdi. Kaba kalem: iade edilen gelir + ek kargo kaybı.</t>
        </is>
      </c>
    </row>
    <row r="8">
      <c r="A8" t="inlineStr" s="2">
        <is>
          <t xml:space="preserve">Aylık pazarlama gideri, maaşlar dahil</t>
        </is>
      </c>
      <c r="B8" s="5">
        <v>200000</v>
      </c>
      <c r="C8" s="4"/>
      <c r="D8" s="2"/>
      <c r="E8" t="inlineStr" s="2">
        <is>
          <t xml:space="preserve">Girdi.</t>
        </is>
      </c>
    </row>
    <row r="9">
      <c r="A9" t="inlineStr" s="2">
        <is>
          <t xml:space="preserve">Ay içinde kazanılan yeni müşteri</t>
        </is>
      </c>
      <c r="B9" s="5"/>
      <c r="C9" s="4"/>
      <c r="D9" s="2">
        <v>400</v>
      </c>
      <c r="E9" t="inlineStr" s="2">
        <is>
          <t xml:space="preserve">Girdi.</t>
        </is>
      </c>
    </row>
    <row r="10">
      <c r="A10" t="inlineStr" s="2">
        <is>
          <t xml:space="preserve">Müşteri başına ilk yıl sipariş sayısı (ilk sipariş dahil)</t>
        </is>
      </c>
      <c r="B10" s="5"/>
      <c r="C10" s="4"/>
      <c r="D10" s="2">
        <v>2.5</v>
      </c>
      <c r="E10" t="inlineStr" s="2">
        <is>
          <t xml:space="preserve">Girdi. Kohort verinizden alın.</t>
        </is>
      </c>
    </row>
    <row r="11">
      <c r="A11" t="inlineStr" s="2">
        <is>
          <t xml:space="preserve">ÇIKTILAR (formül, elle değiştirmeyin)</t>
        </is>
      </c>
      <c r="B11" s="5"/>
      <c r="C11" s="4"/>
      <c r="D11" s="2"/>
      <c r="E11" s="2"/>
    </row>
    <row r="12">
      <c r="A12" t="inlineStr" s="2">
        <is>
          <t xml:space="preserve">Sipariş başına katkı</t>
        </is>
      </c>
      <c r="B12" s="5">
        <f>IFERROR(B3-B3*C4-B5-B3*C6-B3*C7,"")</f>
      </c>
      <c r="C12" s="4"/>
      <c r="D12" s="2"/>
      <c r="E12" t="inlineStr" s="2">
        <is>
          <t xml:space="preserve">Sepet − ürün − kargo − komisyon − iade</t>
        </is>
      </c>
    </row>
    <row r="13">
      <c r="A13" t="inlineStr" s="2">
        <is>
          <t xml:space="preserve">Katkı marjı</t>
        </is>
      </c>
      <c r="B13" s="5"/>
      <c r="C13" s="4">
        <f>IFERROR(B12/B3,"")</f>
      </c>
      <c r="D13" s="2"/>
      <c r="E13" t="inlineStr" s="2">
        <is>
          <t xml:space="preserve">Katkı ÷ sepet</t>
        </is>
      </c>
    </row>
    <row r="14">
      <c r="A14" t="inlineStr" s="2">
        <is>
          <t xml:space="preserve">CAC</t>
        </is>
      </c>
      <c r="B14" s="5">
        <f>IFERROR(B8/D9,"")</f>
      </c>
      <c r="C14" s="4"/>
      <c r="D14" s="2"/>
      <c r="E14" t="inlineStr" s="2">
        <is>
          <t xml:space="preserve">Pazarlama gideri ÷ yeni müşteri</t>
        </is>
      </c>
    </row>
    <row r="15">
      <c r="A15" t="inlineStr" s="2">
        <is>
          <t xml:space="preserve">İlk siparişten sonra kalan (negatifse açık)</t>
        </is>
      </c>
      <c r="B15" s="5">
        <f>IFERROR(B12-B14,"")</f>
      </c>
      <c r="C15" s="4"/>
      <c r="D15" s="2"/>
      <c r="E15" t="inlineStr" s="2">
        <is>
          <t xml:space="preserve">Sipariş katkısı − CAC</t>
        </is>
      </c>
    </row>
    <row r="16">
      <c r="A16" t="inlineStr" s="2">
        <is>
          <t xml:space="preserve">CAC'ı karşılamak için gereken sipariş</t>
        </is>
      </c>
      <c r="B16" s="5"/>
      <c r="C16" s="4"/>
      <c r="D16" s="2">
        <f>IFERROR(ROUND(B14/B12,1),"")</f>
      </c>
      <c r="E16" t="inlineStr" s="2">
        <is>
          <t xml:space="preserve">CAC ÷ sipariş katkısı</t>
        </is>
      </c>
    </row>
    <row r="17">
      <c r="A17" t="inlineStr" s="2">
        <is>
          <t xml:space="preserve">1 yıllık katkı LTV</t>
        </is>
      </c>
      <c r="B17" s="5">
        <f>IFERROR(B12*D10,"")</f>
      </c>
      <c r="C17" s="4"/>
      <c r="D17" s="2"/>
      <c r="E17" t="inlineStr" s="2">
        <is>
          <t xml:space="preserve">Sipariş katkısı × yıllık sipariş</t>
        </is>
      </c>
    </row>
    <row r="18">
      <c r="A18" t="inlineStr" s="2">
        <is>
          <t xml:space="preserve">LTV/CAC (1 yıl)</t>
        </is>
      </c>
      <c r="B18" s="5"/>
      <c r="C18" s="4"/>
      <c r="D18" s="2">
        <f>IFERROR(ROUND(B17/B14,1),"")</f>
      </c>
      <c r="E18" t="inlineStr" s="2">
        <is>
          <t xml:space="preserve">1 yıllık LTV ÷ CAC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16" customWidth="1"/>
    <col min="3" max="3" width="10" customWidth="1"/>
    <col min="4" max="4" width="11" customWidth="1"/>
    <col min="5" max="5" width="58" customWidth="1"/>
  </cols>
  <sheetData>
    <row r="1">
      <c r="A1" t="inlineStr" s="1">
        <is>
          <t xml:space="preserve">Kalem</t>
        </is>
      </c>
      <c r="B1" t="inlineStr" s="1">
        <is>
          <t xml:space="preserve">Tutar (TL)</t>
        </is>
      </c>
      <c r="C1" t="inlineStr" s="1">
        <is>
          <t xml:space="preserve">Oran</t>
        </is>
      </c>
      <c r="D1" t="inlineStr" s="1">
        <is>
          <t xml:space="preserve">Sayı / ay</t>
        </is>
      </c>
      <c r="E1" t="inlineStr" s="1">
        <is>
          <t xml:space="preserve">Not</t>
        </is>
      </c>
    </row>
    <row r="2">
      <c r="A2" t="inlineStr" s="2">
        <is>
          <t xml:space="preserve">GİRDİLER</t>
        </is>
      </c>
      <c r="B2" s="5"/>
      <c r="C2" s="4"/>
      <c r="D2" s="2"/>
      <c r="E2" s="2"/>
    </row>
    <row r="3">
      <c r="A3" t="inlineStr" s="2">
        <is>
          <t xml:space="preserve">Aylık retainer ücreti, KDV hariç</t>
        </is>
      </c>
      <c r="B3" s="5">
        <v>60000</v>
      </c>
      <c r="C3" s="4"/>
      <c r="D3" s="2"/>
      <c r="E3" t="inlineStr" s="2">
        <is>
          <t xml:space="preserve">Girdi (beyaz). Örnek değer, kendi verinizi yazın.</t>
        </is>
      </c>
    </row>
    <row r="4">
      <c r="A4" t="inlineStr" s="2">
        <is>
          <t xml:space="preserve">Müşteri başına aylık teslimat saati</t>
        </is>
      </c>
      <c r="B4" s="5"/>
      <c r="C4" s="4"/>
      <c r="D4" s="2">
        <v>60</v>
      </c>
      <c r="E4" t="inlineStr" s="2">
        <is>
          <t xml:space="preserve">Girdi.</t>
        </is>
      </c>
    </row>
    <row r="5">
      <c r="A5" t="inlineStr" s="2">
        <is>
          <t xml:space="preserve">Saat maliyeti (maaş + yan haklar ÷ faturalanabilir saat)</t>
        </is>
      </c>
      <c r="B5" s="5">
        <v>450</v>
      </c>
      <c r="C5" s="4"/>
      <c r="D5" s="2"/>
      <c r="E5" t="inlineStr" s="2">
        <is>
          <t xml:space="preserve">Girdi.</t>
        </is>
      </c>
    </row>
    <row r="6">
      <c r="A6" t="inlineStr" s="2">
        <is>
          <t xml:space="preserve">Müşteri başına aylık araç / yazılım gideri</t>
        </is>
      </c>
      <c r="B6" s="5">
        <v>3000</v>
      </c>
      <c r="C6" s="4"/>
      <c r="D6" s="2"/>
      <c r="E6" t="inlineStr" s="2">
        <is>
          <t xml:space="preserve">Girdi.</t>
        </is>
      </c>
    </row>
    <row r="7">
      <c r="A7" t="inlineStr" s="2">
        <is>
          <t xml:space="preserve">Ortalama sözleşme süresi (ay)</t>
        </is>
      </c>
      <c r="B7" s="5"/>
      <c r="C7" s="4"/>
      <c r="D7" s="2">
        <v>10</v>
      </c>
      <c r="E7" t="inlineStr" s="2">
        <is>
          <t xml:space="preserve">Girdi. Biten sözleşmelerinizin ortalaması.</t>
        </is>
      </c>
    </row>
    <row r="8">
      <c r="A8" t="inlineStr" s="2">
        <is>
          <t xml:space="preserve">Son 6 ayda satış + pazarlama gideri (kurucu zamanı dahil)</t>
        </is>
      </c>
      <c r="B8" s="5">
        <v>540000</v>
      </c>
      <c r="C8" s="4"/>
      <c r="D8" s="2"/>
      <c r="E8" t="inlineStr" s="2">
        <is>
          <t xml:space="preserve">Girdi. Kurucunun satış saatlerini piyasa maliyetiyle yazın.</t>
        </is>
      </c>
    </row>
    <row r="9">
      <c r="A9" t="inlineStr" s="2">
        <is>
          <t xml:space="preserve">Son 6 ayda kazanılan müşteri</t>
        </is>
      </c>
      <c r="B9" s="5"/>
      <c r="C9" s="4"/>
      <c r="D9" s="2">
        <v>6</v>
      </c>
      <c r="E9" t="inlineStr" s="2">
        <is>
          <t xml:space="preserve">Girdi.</t>
        </is>
      </c>
    </row>
    <row r="10">
      <c r="A10" t="inlineStr" s="2">
        <is>
          <t xml:space="preserve">ÇIKTILAR (formül, elle değiştirmeyin)</t>
        </is>
      </c>
      <c r="B10" s="5"/>
      <c r="C10" s="4"/>
      <c r="D10" s="2"/>
      <c r="E10" s="2"/>
    </row>
    <row r="11">
      <c r="A11" t="inlineStr" s="2">
        <is>
          <t xml:space="preserve">Müşteri başına aylık katkı</t>
        </is>
      </c>
      <c r="B11" s="5">
        <f>IFERROR(B3-D4*B5-B6,"")</f>
      </c>
      <c r="C11" s="4"/>
      <c r="D11" s="2"/>
      <c r="E11" t="inlineStr" s="2">
        <is>
          <t xml:space="preserve">Retainer − teslimat saati maliyeti − araçlar</t>
        </is>
      </c>
    </row>
    <row r="12">
      <c r="A12" t="inlineStr" s="2">
        <is>
          <t xml:space="preserve">Katkı marjı</t>
        </is>
      </c>
      <c r="B12" s="5"/>
      <c r="C12" s="4">
        <f>IFERROR(B11/B3,"")</f>
      </c>
      <c r="D12" s="2"/>
      <c r="E12" t="inlineStr" s="2">
        <is>
          <t xml:space="preserve">Katkı ÷ retainer</t>
        </is>
      </c>
    </row>
    <row r="13">
      <c r="A13" t="inlineStr" s="2">
        <is>
          <t xml:space="preserve">CAC</t>
        </is>
      </c>
      <c r="B13" s="5">
        <f>IFERROR(B8/D9,"")</f>
      </c>
      <c r="C13" s="4"/>
      <c r="D13" s="2"/>
      <c r="E13" t="inlineStr" s="2">
        <is>
          <t xml:space="preserve">6 aylık gider ÷ 6 ayda kazanılan müşteri</t>
        </is>
      </c>
    </row>
    <row r="14">
      <c r="A14" t="inlineStr" s="2">
        <is>
          <t xml:space="preserve">Geri ödeme süresi (ay)</t>
        </is>
      </c>
      <c r="B14" s="5"/>
      <c r="C14" s="4"/>
      <c r="D14" s="2">
        <f>IFERROR(ROUND(B13/B11,1),"")</f>
      </c>
      <c r="E14" t="inlineStr" s="2">
        <is>
          <t xml:space="preserve">CAC ÷ aylık katkı</t>
        </is>
      </c>
    </row>
    <row r="15">
      <c r="A15" t="inlineStr" s="2">
        <is>
          <t xml:space="preserve">LTV</t>
        </is>
      </c>
      <c r="B15" s="5">
        <f>IFERROR(B11*D7,"")</f>
      </c>
      <c r="C15" s="4"/>
      <c r="D15" s="2"/>
      <c r="E15" t="inlineStr" s="2">
        <is>
          <t xml:space="preserve">Aylık katkı × ortalama sözleşme süresi</t>
        </is>
      </c>
    </row>
    <row r="16">
      <c r="A16" t="inlineStr" s="2">
        <is>
          <t xml:space="preserve">LTV/CAC</t>
        </is>
      </c>
      <c r="B16" s="5"/>
      <c r="C16" s="4"/>
      <c r="D16" s="2">
        <f>IFERROR(ROUND(B15/B13,1),"")</f>
      </c>
      <c r="E16" t="inlineStr" s="2">
        <is>
          <t xml:space="preserve">LTV ÷ CAC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8" customWidth="1"/>
    <col min="8" max="8" width="50" customWidth="1"/>
  </cols>
  <sheetData>
    <row r="1">
      <c r="A1" t="inlineStr" s="1">
        <is>
          <t xml:space="preserve">Aylık churn ↓ / ARPA →</t>
        </is>
      </c>
      <c r="B1" t="inlineStr" s="1">
        <is>
          <t xml:space="preserve">ARPA 1</t>
        </is>
      </c>
      <c r="C1" t="inlineStr" s="1">
        <is>
          <t xml:space="preserve">ARPA 2</t>
        </is>
      </c>
      <c r="D1" t="inlineStr" s="1">
        <is>
          <t xml:space="preserve">ARPA 3</t>
        </is>
      </c>
      <c r="E1" t="inlineStr" s="1">
        <is>
          <t xml:space="preserve">ARPA 4</t>
        </is>
      </c>
      <c r="F1" t="inlineStr" s="1">
        <is>
          <t xml:space="preserve">ARPA 5</t>
        </is>
      </c>
      <c r="G1" t="inlineStr" s="1">
        <is>
          <t xml:space="preserve">Katkı marjı (girdi)</t>
        </is>
      </c>
      <c r="H1" t="inlineStr" s="1">
        <is>
          <t xml:space="preserve">Not</t>
        </is>
      </c>
    </row>
    <row r="2">
      <c r="A2" t="inlineStr" s="4">
        <is>
          <t xml:space="preserve">ARPA (TL) →</t>
        </is>
      </c>
      <c r="B2" s="5">
        <v>1000</v>
      </c>
      <c r="C2" s="5">
        <v>1500</v>
      </c>
      <c r="D2" s="5">
        <v>2500</v>
      </c>
      <c r="E2" s="5">
        <v>4000</v>
      </c>
      <c r="F2" s="5">
        <v>6000</v>
      </c>
      <c r="G2" s="4">
        <v>0.8</v>
      </c>
      <c r="H2" t="inlineStr" s="2">
        <is>
          <t xml:space="preserve">Girdi: 2. satırdaki ARPA değerlerini, G2'deki katkı marjını ve A sütunundaki churn oranlarını değiştirin.</t>
        </is>
      </c>
    </row>
    <row r="3">
      <c r="A3" s="4">
        <v>0.01</v>
      </c>
      <c r="B3" s="5">
        <f>IFERROR(B$2*$G$2/$A3,"")</f>
      </c>
      <c r="C3" s="5">
        <f>IFERROR(C$2*$G$2/$A3,"")</f>
      </c>
      <c r="D3" s="5">
        <f>IFERROR(D$2*$G$2/$A3,"")</f>
      </c>
      <c r="E3" s="5">
        <f>IFERROR(E$2*$G$2/$A3,"")</f>
      </c>
      <c r="F3" s="5">
        <f>IFERROR(F$2*$G$2/$A3,"")</f>
      </c>
      <c r="G3" s="4"/>
      <c r="H3" t="inlineStr" s="2">
        <is>
          <t xml:space="preserve">Hücreler marj bazlı LTV'dir: ARPA × katkı marjı ÷ churn.</t>
        </is>
      </c>
    </row>
    <row r="4">
      <c r="A4" s="4">
        <v>0.02</v>
      </c>
      <c r="B4" s="5">
        <f>IFERROR(B$2*$G$2/$A4,"")</f>
      </c>
      <c r="C4" s="5">
        <f>IFERROR(C$2*$G$2/$A4,"")</f>
      </c>
      <c r="D4" s="5">
        <f>IFERROR(D$2*$G$2/$A4,"")</f>
      </c>
      <c r="E4" s="5">
        <f>IFERROR(E$2*$G$2/$A4,"")</f>
      </c>
      <c r="F4" s="5">
        <f>IFERROR(F$2*$G$2/$A4,"")</f>
      </c>
      <c r="G4" s="4"/>
      <c r="H4" s="2"/>
    </row>
    <row r="5">
      <c r="A5" s="4">
        <v>0.03</v>
      </c>
      <c r="B5" s="5">
        <f>IFERROR(B$2*$G$2/$A5,"")</f>
      </c>
      <c r="C5" s="5">
        <f>IFERROR(C$2*$G$2/$A5,"")</f>
      </c>
      <c r="D5" s="5">
        <f>IFERROR(D$2*$G$2/$A5,"")</f>
      </c>
      <c r="E5" s="5">
        <f>IFERROR(E$2*$G$2/$A5,"")</f>
      </c>
      <c r="F5" s="5">
        <f>IFERROR(F$2*$G$2/$A5,"")</f>
      </c>
      <c r="G5" s="4"/>
      <c r="H5" s="2"/>
    </row>
    <row r="6">
      <c r="A6" s="4">
        <v>0.04</v>
      </c>
      <c r="B6" s="5">
        <f>IFERROR(B$2*$G$2/$A6,"")</f>
      </c>
      <c r="C6" s="5">
        <f>IFERROR(C$2*$G$2/$A6,"")</f>
      </c>
      <c r="D6" s="5">
        <f>IFERROR(D$2*$G$2/$A6,"")</f>
      </c>
      <c r="E6" s="5">
        <f>IFERROR(E$2*$G$2/$A6,"")</f>
      </c>
      <c r="F6" s="5">
        <f>IFERROR(F$2*$G$2/$A6,"")</f>
      </c>
      <c r="G6" s="4"/>
      <c r="H6" s="2"/>
    </row>
    <row r="7">
      <c r="A7" s="4">
        <v>0.06</v>
      </c>
      <c r="B7" s="5">
        <f>IFERROR(B$2*$G$2/$A7,"")</f>
      </c>
      <c r="C7" s="5">
        <f>IFERROR(C$2*$G$2/$A7,"")</f>
      </c>
      <c r="D7" s="5">
        <f>IFERROR(D$2*$G$2/$A7,"")</f>
      </c>
      <c r="E7" s="5">
        <f>IFERROR(E$2*$G$2/$A7,"")</f>
      </c>
      <c r="F7" s="5">
        <f>IFERROR(F$2*$G$2/$A7,"")</f>
      </c>
      <c r="G7" s="4"/>
      <c r="H7" s="2"/>
    </row>
    <row r="8">
      <c r="A8" s="4">
        <v>0.08</v>
      </c>
      <c r="B8" s="5">
        <f>IFERROR(B$2*$G$2/$A8,"")</f>
      </c>
      <c r="C8" s="5">
        <f>IFERROR(C$2*$G$2/$A8,"")</f>
      </c>
      <c r="D8" s="5">
        <f>IFERROR(D$2*$G$2/$A8,"")</f>
      </c>
      <c r="E8" s="5">
        <f>IFERROR(E$2*$G$2/$A8,"")</f>
      </c>
      <c r="F8" s="5">
        <f>IFERROR(F$2*$G$2/$A8,"")</f>
      </c>
      <c r="G8" s="4"/>
      <c r="H8" s="2"/>
    </row>
    <row r="9">
      <c r="A9" s="4">
        <v>0.1</v>
      </c>
      <c r="B9" s="5">
        <f>IFERROR(B$2*$G$2/$A9,"")</f>
      </c>
      <c r="C9" s="5">
        <f>IFERROR(C$2*$G$2/$A9,"")</f>
      </c>
      <c r="D9" s="5">
        <f>IFERROR(D$2*$G$2/$A9,"")</f>
      </c>
      <c r="E9" s="5">
        <f>IFERROR(E$2*$G$2/$A9,"")</f>
      </c>
      <c r="F9" s="5">
        <f>IFERROR(F$2*$G$2/$A9,"")</f>
      </c>
      <c r="G9" s="4"/>
      <c r="H9" s="2"/>
    </row>
  </sheetData>
</worksheet>
</file>

<file path=xl/worksheets/sheet5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Unit economics hesaplayıcı (Ortak Atölye)</t>
        </is>
      </c>
    </row>
    <row r="2">
      <c r="A2" t="inlineStr" s="2">
        <is>
          <t xml:space="preserve">Bu dosya, Ortak Atölye ‘Unit Economics: LTV, CAC ve Geri Ödeme Hesaplama’ rehberinin eşlik tablosudur: ortakalan.io/atolye/unit-economics/</t>
        </is>
      </c>
    </row>
    <row r="3">
      <c r="A3" t="inlineStr" s="2">
        <is>
          <t xml:space="preserve">İşinize uyan model sayfasını açın (SaaS, E-ticaret, Hizmet). ‘GİRDİLER’ bölümündeki değerleri kendi verinizle değiştirin; ‘ÇIKTILAR’ bölümü formüllerle hesaplanır. Her değer, biçimine göre Tutar, Oran veya Sayı sütunundadır.</t>
        </is>
      </c>
    </row>
    <row r="4">
      <c r="A4" t="inlineStr" s="2">
        <is>
          <t xml:space="preserve">Oranları ondalık yazın: 0,04 = %4. Tüm tutarlar TL'dir; LTV bugünkü fiyat ve maliyetle (sabit fiyatlarla) hesaplanır, gelecekteki fiyat artışlarını ayrı senaryo olarak düşünün.</t>
        </is>
      </c>
    </row>
    <row r="5">
      <c r="A5" t="inlineStr" s="2">
        <is>
          <t xml:space="preserve">‘Duyarlılık’ sayfası churn ve ARPA birlikte değiştiğinde marj bazlı LTV'nin nasıl oynadığını gösterir. Bir sonucu CAC'ınızla karşılaştırarak kötü senaryoda bile LTV/CAC'ın 1'in üzerinde kalıp kalmadığına bakın.</t>
        </is>
      </c>
    </row>
    <row r="6">
      <c r="A6" t="inlineStr" s="2">
        <is>
          <t xml:space="preserve">Tüm sayılar kurgusal örnektir; ölçüt değildir. Hedef oran vermiyoruz; rehberdeki kaynaklı nota bakın.</t>
        </is>
      </c>
    </row>
    <row r="7">
      <c r="A7" t="inlineStr" s="2">
        <is>
          <t xml:space="preserve">Bu tablo genel bilgilendirme amaçlıdır; mali danışmanlık değildir.</t>
        </is>
      </c>
    </row>
    <row r="8">
      <c r="A8" t="inlineStr" s="2">
        <is>
          <t xml:space="preserve">Ortak Alan Atölye · ortakalan.io/atolye · Ücretsiz kullanılabilir; kaynak gösterirseniz seviniriz.</t>
        </is>
      </c>
    </row>
  </sheetData>
</worksheet>
</file>